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860" yWindow="-60" windowWidth="13308" windowHeight="7860" firstSheet="2" activeTab="9"/>
  </bookViews>
  <sheets>
    <sheet name="Pré-licenciées" sheetId="1" r:id="rId1"/>
    <sheet name="Pré-licenciés" sheetId="2" r:id="rId2"/>
    <sheet name="Poussines" sheetId="3" r:id="rId3"/>
    <sheet name="Poussins" sheetId="4" r:id="rId4"/>
    <sheet name="Pupilles F" sheetId="5" r:id="rId5"/>
    <sheet name="Pupilles G" sheetId="6" r:id="rId6"/>
    <sheet name="Benjamines" sheetId="7" r:id="rId7"/>
    <sheet name="Benjamins" sheetId="8" r:id="rId8"/>
    <sheet name="Minimes F" sheetId="9" r:id="rId9"/>
    <sheet name="Minimes G" sheetId="10" r:id="rId10"/>
    <sheet name="Clubs" sheetId="11" r:id="rId11"/>
  </sheets>
  <definedNames>
    <definedName name="_xlnm._FilterDatabase" localSheetId="10" hidden="1">Clubs!$B$6:$M$17</definedName>
    <definedName name="_xlnm.Print_Area" localSheetId="6">Benjamines!$A$1:$AD$61</definedName>
    <definedName name="_xlnm.Print_Area" localSheetId="7">Benjamins!$B$1:$AC$60</definedName>
    <definedName name="_xlnm.Print_Area" localSheetId="10">Clubs!$A$1:$X$30</definedName>
    <definedName name="_xlnm.Print_Area" localSheetId="8">'Minimes F'!$B$1:$AC$60</definedName>
    <definedName name="_xlnm.Print_Area" localSheetId="2">Poussines!$A$1:$AD$60</definedName>
    <definedName name="_xlnm.Print_Area" localSheetId="3">Poussins!$A$1:$AB$61</definedName>
    <definedName name="_xlnm.Print_Area" localSheetId="0">'Pré-licenciées'!$B$1:$AD$60</definedName>
    <definedName name="_xlnm.Print_Area" localSheetId="1">'Pré-licenciés'!$A$1:$AB$60</definedName>
    <definedName name="_xlnm.Print_Area" localSheetId="4">'Pupilles F'!$A$1:$AB$61</definedName>
    <definedName name="_xlnm.Print_Area" localSheetId="5">'Pupilles G'!$A$1:$AB$61</definedName>
  </definedNames>
  <calcPr calcId="144525"/>
</workbook>
</file>

<file path=xl/calcChain.xml><?xml version="1.0" encoding="utf-8"?>
<calcChain xmlns="http://schemas.openxmlformats.org/spreadsheetml/2006/main">
  <c r="W12" i="10" l="1"/>
  <c r="X12" i="10" s="1"/>
  <c r="AJ12" i="10"/>
  <c r="AG12" i="10"/>
  <c r="AH12" i="10"/>
  <c r="AI12" i="10"/>
  <c r="W14" i="10"/>
  <c r="X14" i="10" s="1"/>
  <c r="AJ13" i="10"/>
  <c r="AG14" i="10"/>
  <c r="AH14" i="10"/>
  <c r="AI14" i="10"/>
  <c r="AJ14" i="10"/>
  <c r="W13" i="10"/>
  <c r="X13" i="10" s="1"/>
  <c r="AG13" i="10"/>
  <c r="AH13" i="10"/>
  <c r="AI13" i="10"/>
  <c r="W15" i="10"/>
  <c r="X15" i="10" s="1"/>
  <c r="AJ15" i="10"/>
  <c r="AG15" i="10"/>
  <c r="AH15" i="10"/>
  <c r="AI15" i="10"/>
  <c r="W20" i="10"/>
  <c r="X20" i="10" s="1"/>
  <c r="AJ16" i="10"/>
  <c r="AG18" i="10"/>
  <c r="AH18" i="10"/>
  <c r="AI18" i="10"/>
  <c r="AJ18" i="10"/>
  <c r="W16" i="10"/>
  <c r="X16" i="10" s="1"/>
  <c r="AJ17" i="10"/>
  <c r="AG17" i="10"/>
  <c r="AH17" i="10"/>
  <c r="AI17" i="10"/>
  <c r="W19" i="10"/>
  <c r="X19" i="10" s="1"/>
  <c r="AG16" i="10"/>
  <c r="AH16" i="10"/>
  <c r="AI16" i="10"/>
  <c r="W18" i="10"/>
  <c r="X18" i="10" s="1"/>
  <c r="AJ19" i="10"/>
  <c r="AG19" i="10"/>
  <c r="AH19" i="10"/>
  <c r="AI19" i="10"/>
  <c r="W28" i="10"/>
  <c r="X28" i="10" s="1"/>
  <c r="AJ20" i="10"/>
  <c r="AG22" i="10"/>
  <c r="AH22" i="10"/>
  <c r="AI22" i="10"/>
  <c r="AJ22" i="10"/>
  <c r="W21" i="10"/>
  <c r="X21" i="10" s="1"/>
  <c r="AJ21" i="10"/>
  <c r="AG20" i="10"/>
  <c r="AH20" i="10"/>
  <c r="AI20" i="10"/>
  <c r="W22" i="10"/>
  <c r="X22" i="10" s="1"/>
  <c r="AG24" i="10"/>
  <c r="AH24" i="10"/>
  <c r="AI24" i="10"/>
  <c r="AJ24" i="10"/>
  <c r="W26" i="10"/>
  <c r="X26" i="10" s="1"/>
  <c r="AJ23" i="10"/>
  <c r="AG25" i="10"/>
  <c r="AH25" i="10"/>
  <c r="AI25" i="10"/>
  <c r="AJ25" i="10"/>
  <c r="W17" i="10"/>
  <c r="X17" i="10" s="1"/>
  <c r="AG21" i="10"/>
  <c r="AH21" i="10"/>
  <c r="AI21" i="10"/>
  <c r="W30" i="10"/>
  <c r="X30" i="10" s="1"/>
  <c r="AG27" i="10"/>
  <c r="AH27" i="10"/>
  <c r="AI27" i="10"/>
  <c r="AJ27" i="10"/>
  <c r="W31" i="10"/>
  <c r="X31" i="10" s="1"/>
  <c r="AJ26" i="10"/>
  <c r="AG23" i="10"/>
  <c r="AH23" i="10"/>
  <c r="AI23" i="10"/>
  <c r="W25" i="10"/>
  <c r="X25" i="10"/>
  <c r="AG26" i="10"/>
  <c r="AH26" i="10"/>
  <c r="AI26" i="10"/>
  <c r="W24" i="10"/>
  <c r="X24" i="10" s="1"/>
  <c r="AJ28" i="10"/>
  <c r="AG29" i="10"/>
  <c r="AH29" i="10"/>
  <c r="AI29" i="10"/>
  <c r="AJ29" i="10"/>
  <c r="W29" i="10"/>
  <c r="X29" i="10" s="1"/>
  <c r="AG30" i="10"/>
  <c r="AH30" i="10"/>
  <c r="AI30" i="10"/>
  <c r="AJ30" i="10"/>
  <c r="W48" i="10"/>
  <c r="X48" i="10" s="1"/>
  <c r="AG41" i="10"/>
  <c r="AH41" i="10"/>
  <c r="AI41" i="10"/>
  <c r="AJ41" i="10"/>
  <c r="W49" i="10"/>
  <c r="X49" i="10" s="1"/>
  <c r="AJ31" i="10"/>
  <c r="AG42" i="10"/>
  <c r="AH42" i="10"/>
  <c r="AI42" i="10"/>
  <c r="AJ42" i="10"/>
  <c r="W33" i="10"/>
  <c r="X33" i="10" s="1"/>
  <c r="AJ32" i="10"/>
  <c r="AG32" i="10"/>
  <c r="AH32" i="10"/>
  <c r="AI32" i="10"/>
  <c r="W34" i="10"/>
  <c r="X34" i="10" s="1"/>
  <c r="AJ33" i="10"/>
  <c r="AG35" i="10"/>
  <c r="AH35" i="10"/>
  <c r="AI35" i="10"/>
  <c r="AJ35" i="10"/>
  <c r="W36" i="10"/>
  <c r="X36" i="10" s="1"/>
  <c r="AJ34" i="10"/>
  <c r="AG36" i="10"/>
  <c r="AH36" i="10"/>
  <c r="AI36" i="10"/>
  <c r="AJ36" i="10"/>
  <c r="W32" i="10"/>
  <c r="X32" i="10" s="1"/>
  <c r="AG33" i="10"/>
  <c r="AH33" i="10"/>
  <c r="AI33" i="10"/>
  <c r="W35" i="10"/>
  <c r="X35" i="10" s="1"/>
  <c r="AG37" i="10"/>
  <c r="AH37" i="10"/>
  <c r="AI37" i="10"/>
  <c r="AJ37" i="10"/>
  <c r="W27" i="10"/>
  <c r="X27" i="10" s="1"/>
  <c r="AG28" i="10"/>
  <c r="AH28" i="10"/>
  <c r="AI28" i="10"/>
  <c r="W51" i="10"/>
  <c r="X51" i="10" s="1"/>
  <c r="AJ38" i="10"/>
  <c r="AG44" i="10"/>
  <c r="AH44" i="10"/>
  <c r="AI44" i="10"/>
  <c r="AJ44" i="10"/>
  <c r="W42" i="10"/>
  <c r="X42" i="10" s="1"/>
  <c r="AJ39" i="10"/>
  <c r="AG34" i="10"/>
  <c r="AH34" i="10"/>
  <c r="AI34" i="10"/>
  <c r="W38" i="10"/>
  <c r="X38" i="10" s="1"/>
  <c r="AJ40" i="10"/>
  <c r="AG39" i="10"/>
  <c r="AH39" i="10"/>
  <c r="AI39" i="10"/>
  <c r="W39" i="10"/>
  <c r="X39" i="10" s="1"/>
  <c r="AG38" i="10"/>
  <c r="AH38" i="10"/>
  <c r="AI38" i="10"/>
  <c r="W45" i="10"/>
  <c r="X45" i="10" s="1"/>
  <c r="AG46" i="10"/>
  <c r="AH46" i="10"/>
  <c r="AI46" i="10"/>
  <c r="AJ46" i="10"/>
  <c r="W23" i="10"/>
  <c r="X23" i="10" s="1"/>
  <c r="AJ43" i="10"/>
  <c r="AG31" i="10"/>
  <c r="AH31" i="10"/>
  <c r="AI31" i="10"/>
  <c r="W54" i="10"/>
  <c r="X54" i="10" s="1"/>
  <c r="AG48" i="10"/>
  <c r="AH48" i="10"/>
  <c r="AI48" i="10"/>
  <c r="AJ48" i="10"/>
  <c r="W55" i="10"/>
  <c r="X55" i="10" s="1"/>
  <c r="AJ45" i="10"/>
  <c r="AG49" i="10"/>
  <c r="AH49" i="10"/>
  <c r="AI49" i="10"/>
  <c r="AJ49" i="10"/>
  <c r="W40" i="10"/>
  <c r="X40" i="10" s="1"/>
  <c r="AG43" i="10"/>
  <c r="AH43" i="10"/>
  <c r="AI43" i="10"/>
  <c r="W56" i="10"/>
  <c r="X56" i="10" s="1"/>
  <c r="AJ47" i="10"/>
  <c r="AG51" i="10"/>
  <c r="AH51" i="10"/>
  <c r="AI51" i="10"/>
  <c r="AJ51" i="10"/>
  <c r="W37" i="10"/>
  <c r="X37" i="10"/>
  <c r="AG40" i="10"/>
  <c r="AH40" i="10"/>
  <c r="AI40" i="10"/>
  <c r="W43" i="10"/>
  <c r="X43" i="10" s="1"/>
  <c r="AG54" i="10"/>
  <c r="AH54" i="10"/>
  <c r="AI54" i="10"/>
  <c r="AJ54" i="10"/>
  <c r="W57" i="10"/>
  <c r="X57" i="10" s="1"/>
  <c r="AJ50" i="10"/>
  <c r="AG55" i="10"/>
  <c r="AH55" i="10"/>
  <c r="AI55" i="10"/>
  <c r="AJ55" i="10"/>
  <c r="W53" i="10"/>
  <c r="X53" i="10"/>
  <c r="AG56" i="10"/>
  <c r="AH56" i="10"/>
  <c r="AI56" i="10"/>
  <c r="AJ56" i="10"/>
  <c r="W52" i="10"/>
  <c r="X52" i="10"/>
  <c r="AJ52" i="10"/>
  <c r="AG45" i="10"/>
  <c r="AH45" i="10"/>
  <c r="AI45" i="10"/>
  <c r="W44" i="10"/>
  <c r="X44" i="10"/>
  <c r="AJ53" i="10"/>
  <c r="AG47" i="10"/>
  <c r="AH47" i="10"/>
  <c r="AI47" i="10"/>
  <c r="W47" i="10"/>
  <c r="X47" i="10"/>
  <c r="AG50" i="10"/>
  <c r="AH50" i="10"/>
  <c r="AI50" i="10"/>
  <c r="W46" i="10"/>
  <c r="X46" i="10" s="1"/>
  <c r="AG52" i="10"/>
  <c r="AH52" i="10"/>
  <c r="AI52" i="10"/>
  <c r="W41" i="10"/>
  <c r="X41" i="10" s="1"/>
  <c r="AG53" i="10"/>
  <c r="AH53" i="10"/>
  <c r="AI53" i="10"/>
  <c r="Y61" i="10"/>
  <c r="Y62" i="10"/>
  <c r="W11" i="10"/>
  <c r="X11" i="10" s="1"/>
  <c r="AJ11" i="10"/>
  <c r="AG11" i="10"/>
  <c r="AH11" i="10"/>
  <c r="AI11" i="10"/>
  <c r="W15" i="9"/>
  <c r="AO15" i="9" s="1"/>
  <c r="AG15" i="9"/>
  <c r="AH15" i="9"/>
  <c r="AI15" i="9"/>
  <c r="AJ15" i="9"/>
  <c r="W17" i="9"/>
  <c r="X17" i="9" s="1"/>
  <c r="AG17" i="9"/>
  <c r="AH17" i="9"/>
  <c r="AI17" i="9"/>
  <c r="AJ17" i="9"/>
  <c r="W11" i="9"/>
  <c r="X11" i="9" s="1"/>
  <c r="AG11" i="9"/>
  <c r="AH11" i="9"/>
  <c r="AI11" i="9"/>
  <c r="AJ11" i="9"/>
  <c r="W13" i="9"/>
  <c r="X13" i="9" s="1"/>
  <c r="AG13" i="9"/>
  <c r="AH13" i="9"/>
  <c r="AI13" i="9"/>
  <c r="AJ13" i="9"/>
  <c r="W14" i="9"/>
  <c r="AO14" i="9" s="1"/>
  <c r="AG14" i="9"/>
  <c r="AH14" i="9"/>
  <c r="AI14" i="9"/>
  <c r="AJ14" i="9"/>
  <c r="W16" i="9"/>
  <c r="X16" i="9" s="1"/>
  <c r="AG16" i="9"/>
  <c r="AH16" i="9"/>
  <c r="AI16" i="9"/>
  <c r="AJ16" i="9"/>
  <c r="W12" i="9"/>
  <c r="X12" i="9" s="1"/>
  <c r="AG12" i="9"/>
  <c r="AH12" i="9"/>
  <c r="AI12" i="9"/>
  <c r="AJ12" i="9"/>
  <c r="W14" i="8"/>
  <c r="X14" i="8" s="1"/>
  <c r="AG12" i="8"/>
  <c r="AH12" i="8"/>
  <c r="AI12" i="8"/>
  <c r="AJ12" i="8"/>
  <c r="W15" i="8"/>
  <c r="X15" i="8" s="1"/>
  <c r="AG13" i="8"/>
  <c r="AH13" i="8"/>
  <c r="AI13" i="8"/>
  <c r="AJ13" i="8"/>
  <c r="W13" i="8"/>
  <c r="X13" i="8" s="1"/>
  <c r="AG14" i="8"/>
  <c r="AH14" i="8"/>
  <c r="AI14" i="8"/>
  <c r="AJ14" i="8"/>
  <c r="W16" i="8"/>
  <c r="X16" i="8" s="1"/>
  <c r="AG15" i="8"/>
  <c r="AH15" i="8"/>
  <c r="AI15" i="8"/>
  <c r="AJ15" i="8"/>
  <c r="W12" i="8"/>
  <c r="X12" i="8" s="1"/>
  <c r="AG16" i="8"/>
  <c r="AH16" i="8"/>
  <c r="AI16" i="8"/>
  <c r="AJ16" i="8"/>
  <c r="W19" i="8"/>
  <c r="X19" i="8" s="1"/>
  <c r="AG18" i="8"/>
  <c r="AH18" i="8"/>
  <c r="AI18" i="8"/>
  <c r="AJ18" i="8"/>
  <c r="W17" i="8"/>
  <c r="X17" i="8" s="1"/>
  <c r="AG19" i="8"/>
  <c r="AH19" i="8"/>
  <c r="AI19" i="8"/>
  <c r="AJ19" i="8"/>
  <c r="W18" i="8"/>
  <c r="X18" i="8" s="1"/>
  <c r="AG17" i="8"/>
  <c r="AH17" i="8"/>
  <c r="AI17" i="8"/>
  <c r="AJ17" i="8"/>
  <c r="W20" i="8"/>
  <c r="X20" i="8" s="1"/>
  <c r="AG20" i="8"/>
  <c r="AH20" i="8"/>
  <c r="AI20" i="8"/>
  <c r="AJ20" i="8"/>
  <c r="W21" i="8"/>
  <c r="X21" i="8" s="1"/>
  <c r="AG21" i="8"/>
  <c r="AH21" i="8"/>
  <c r="AI21" i="8"/>
  <c r="AJ21" i="8"/>
  <c r="W24" i="8"/>
  <c r="X24" i="8"/>
  <c r="AG23" i="8"/>
  <c r="AH23" i="8"/>
  <c r="AI23" i="8"/>
  <c r="AJ23" i="8"/>
  <c r="W23" i="8"/>
  <c r="X23" i="8" s="1"/>
  <c r="AG24" i="8"/>
  <c r="AH24" i="8"/>
  <c r="AI24" i="8"/>
  <c r="AJ24" i="8"/>
  <c r="W25" i="8"/>
  <c r="X25" i="8" s="1"/>
  <c r="AG26" i="8"/>
  <c r="AH26" i="8"/>
  <c r="AI26" i="8"/>
  <c r="AJ26" i="8"/>
  <c r="W26" i="8"/>
  <c r="X26" i="8" s="1"/>
  <c r="AG27" i="8"/>
  <c r="AH27" i="8"/>
  <c r="AI27" i="8"/>
  <c r="AJ27" i="8"/>
  <c r="W27" i="8"/>
  <c r="X27" i="8" s="1"/>
  <c r="AG28" i="8"/>
  <c r="AH28" i="8"/>
  <c r="AI28" i="8"/>
  <c r="AJ28" i="8"/>
  <c r="W29" i="8"/>
  <c r="X29" i="8"/>
  <c r="AG29" i="8"/>
  <c r="AH29" i="8"/>
  <c r="AI29" i="8"/>
  <c r="AJ29" i="8"/>
  <c r="W22" i="8"/>
  <c r="X22" i="8"/>
  <c r="AG22" i="8"/>
  <c r="AH22" i="8"/>
  <c r="AI22" i="8"/>
  <c r="AJ22" i="8"/>
  <c r="W28" i="8"/>
  <c r="X28" i="8"/>
  <c r="AG30" i="8"/>
  <c r="AH30" i="8"/>
  <c r="AI30" i="8"/>
  <c r="AJ30" i="8"/>
  <c r="W35" i="8"/>
  <c r="X35" i="8"/>
  <c r="AG31" i="8"/>
  <c r="AH31" i="8"/>
  <c r="AI31" i="8"/>
  <c r="AJ31" i="8"/>
  <c r="W36" i="8"/>
  <c r="X36" i="8"/>
  <c r="AG32" i="8"/>
  <c r="AH32" i="8"/>
  <c r="AI32" i="8"/>
  <c r="AJ32" i="8"/>
  <c r="W32" i="8"/>
  <c r="X32" i="8"/>
  <c r="AG25" i="8"/>
  <c r="AH25" i="8"/>
  <c r="AI25" i="8"/>
  <c r="AJ25" i="8"/>
  <c r="W37" i="8"/>
  <c r="X37" i="8"/>
  <c r="AG33" i="8"/>
  <c r="AH33" i="8"/>
  <c r="AI33" i="8"/>
  <c r="AJ33" i="8"/>
  <c r="W38" i="8"/>
  <c r="X38" i="8"/>
  <c r="AG34" i="8"/>
  <c r="AH34" i="8"/>
  <c r="AI34" i="8"/>
  <c r="AJ34" i="8"/>
  <c r="W39" i="8"/>
  <c r="X39" i="8"/>
  <c r="AG35" i="8"/>
  <c r="AH35" i="8"/>
  <c r="AI35" i="8"/>
  <c r="AJ35" i="8"/>
  <c r="W33" i="8"/>
  <c r="X33" i="8"/>
  <c r="AG36" i="8"/>
  <c r="AH36" i="8"/>
  <c r="AI36" i="8"/>
  <c r="AJ36" i="8"/>
  <c r="W34" i="8"/>
  <c r="X34" i="8"/>
  <c r="AG37" i="8"/>
  <c r="AH37" i="8"/>
  <c r="AI37" i="8"/>
  <c r="AJ37" i="8"/>
  <c r="W30" i="8"/>
  <c r="X30" i="8"/>
  <c r="AG38" i="8"/>
  <c r="AH38" i="8"/>
  <c r="AI38" i="8"/>
  <c r="AJ38" i="8"/>
  <c r="W41" i="8"/>
  <c r="X41" i="8"/>
  <c r="AG39" i="8"/>
  <c r="AH39" i="8"/>
  <c r="AI39" i="8"/>
  <c r="AJ39" i="8"/>
  <c r="W31" i="8"/>
  <c r="X31" i="8"/>
  <c r="AG40" i="8"/>
  <c r="AH40" i="8"/>
  <c r="AI40" i="8"/>
  <c r="AJ40" i="8"/>
  <c r="W42" i="8"/>
  <c r="X42" i="8"/>
  <c r="AG41" i="8"/>
  <c r="AH41" i="8"/>
  <c r="AI41" i="8"/>
  <c r="AJ41" i="8"/>
  <c r="W11" i="8"/>
  <c r="X11" i="8" s="1"/>
  <c r="AG11" i="8"/>
  <c r="AH11" i="8"/>
  <c r="AI11" i="8"/>
  <c r="AJ11" i="8"/>
  <c r="W11" i="7"/>
  <c r="X11" i="7" s="1"/>
  <c r="AG12" i="7"/>
  <c r="AH12" i="7"/>
  <c r="AI12" i="7"/>
  <c r="AJ12" i="7"/>
  <c r="W14" i="7"/>
  <c r="X14" i="7" s="1"/>
  <c r="AG13" i="7"/>
  <c r="AH13" i="7"/>
  <c r="AI13" i="7"/>
  <c r="AJ13" i="7"/>
  <c r="W13" i="7"/>
  <c r="X13" i="7" s="1"/>
  <c r="AG14" i="7"/>
  <c r="AH14" i="7"/>
  <c r="AI14" i="7"/>
  <c r="AJ14" i="7"/>
  <c r="W15" i="7"/>
  <c r="X15" i="7"/>
  <c r="AG15" i="7"/>
  <c r="AH15" i="7"/>
  <c r="AI15" i="7"/>
  <c r="AJ15" i="7"/>
  <c r="W16" i="7"/>
  <c r="X16" i="7" s="1"/>
  <c r="AG16" i="7"/>
  <c r="AH16" i="7"/>
  <c r="AI16" i="7"/>
  <c r="AJ16" i="7"/>
  <c r="W18" i="7"/>
  <c r="X18" i="7" s="1"/>
  <c r="AG17" i="7"/>
  <c r="AH17" i="7"/>
  <c r="AI17" i="7"/>
  <c r="AJ17" i="7"/>
  <c r="W17" i="7"/>
  <c r="X17" i="7" s="1"/>
  <c r="AG18" i="7"/>
  <c r="AH18" i="7"/>
  <c r="AI18" i="7"/>
  <c r="AJ18" i="7"/>
  <c r="W19" i="7"/>
  <c r="X19" i="7" s="1"/>
  <c r="AG19" i="7"/>
  <c r="AH19" i="7"/>
  <c r="AI19" i="7"/>
  <c r="AJ19" i="7"/>
  <c r="W20" i="7"/>
  <c r="X20" i="7" s="1"/>
  <c r="AG20" i="7"/>
  <c r="AH20" i="7"/>
  <c r="AI20" i="7"/>
  <c r="AJ20" i="7"/>
  <c r="W12" i="7"/>
  <c r="X12" i="7" s="1"/>
  <c r="AG11" i="7"/>
  <c r="AH11" i="7"/>
  <c r="AI11" i="7"/>
  <c r="AJ11" i="7"/>
  <c r="W13" i="6"/>
  <c r="X13" i="6" s="1"/>
  <c r="AG12" i="6"/>
  <c r="AH12" i="6"/>
  <c r="AI12" i="6"/>
  <c r="AJ12" i="6"/>
  <c r="W14" i="6"/>
  <c r="X14" i="6" s="1"/>
  <c r="AG13" i="6"/>
  <c r="AH13" i="6"/>
  <c r="AI13" i="6"/>
  <c r="AJ13" i="6"/>
  <c r="W12" i="6"/>
  <c r="X12" i="6" s="1"/>
  <c r="AG14" i="6"/>
  <c r="AH14" i="6"/>
  <c r="AI14" i="6"/>
  <c r="AJ14" i="6"/>
  <c r="W15" i="6"/>
  <c r="X15" i="6" s="1"/>
  <c r="AG15" i="6"/>
  <c r="AH15" i="6"/>
  <c r="AI15" i="6"/>
  <c r="AJ15" i="6"/>
  <c r="W17" i="6"/>
  <c r="X17" i="6" s="1"/>
  <c r="AG16" i="6"/>
  <c r="AH16" i="6"/>
  <c r="AI16" i="6"/>
  <c r="AJ16" i="6"/>
  <c r="W16" i="6"/>
  <c r="X16" i="6" s="1"/>
  <c r="AG17" i="6"/>
  <c r="AH17" i="6"/>
  <c r="AI17" i="6"/>
  <c r="AJ17" i="6"/>
  <c r="W18" i="6"/>
  <c r="X18" i="6" s="1"/>
  <c r="AG20" i="6"/>
  <c r="AH20" i="6"/>
  <c r="AI20" i="6"/>
  <c r="AJ20" i="6"/>
  <c r="W19" i="6"/>
  <c r="X19" i="6"/>
  <c r="AG18" i="6"/>
  <c r="AH18" i="6"/>
  <c r="AI18" i="6"/>
  <c r="AJ18" i="6"/>
  <c r="W20" i="6"/>
  <c r="X20" i="6" s="1"/>
  <c r="AG21" i="6"/>
  <c r="AH21" i="6"/>
  <c r="AI21" i="6"/>
  <c r="AJ21" i="6"/>
  <c r="W21" i="6"/>
  <c r="X21" i="6" s="1"/>
  <c r="AG19" i="6"/>
  <c r="AH19" i="6"/>
  <c r="AI19" i="6"/>
  <c r="AJ19" i="6"/>
  <c r="W23" i="6"/>
  <c r="X23" i="6" s="1"/>
  <c r="AG22" i="6"/>
  <c r="AH22" i="6"/>
  <c r="AI22" i="6"/>
  <c r="AJ22" i="6"/>
  <c r="W24" i="6"/>
  <c r="X24" i="6" s="1"/>
  <c r="AG23" i="6"/>
  <c r="AH23" i="6"/>
  <c r="AI23" i="6"/>
  <c r="AJ23" i="6"/>
  <c r="W25" i="6"/>
  <c r="X25" i="6" s="1"/>
  <c r="AG24" i="6"/>
  <c r="AH24" i="6"/>
  <c r="AI24" i="6"/>
  <c r="AJ24" i="6"/>
  <c r="W26" i="6"/>
  <c r="X26" i="6" s="1"/>
  <c r="AG26" i="6"/>
  <c r="AH26" i="6"/>
  <c r="AI26" i="6"/>
  <c r="AJ26" i="6"/>
  <c r="W28" i="6"/>
  <c r="X28" i="6" s="1"/>
  <c r="AG27" i="6"/>
  <c r="AH27" i="6"/>
  <c r="AI27" i="6"/>
  <c r="AJ27" i="6"/>
  <c r="W27" i="6"/>
  <c r="X27" i="6" s="1"/>
  <c r="AG28" i="6"/>
  <c r="AH28" i="6"/>
  <c r="AI28" i="6"/>
  <c r="AJ28" i="6"/>
  <c r="W31" i="6"/>
  <c r="X31" i="6" s="1"/>
  <c r="AG29" i="6"/>
  <c r="AH29" i="6"/>
  <c r="AI29" i="6"/>
  <c r="AJ29" i="6"/>
  <c r="W22" i="6"/>
  <c r="X22" i="6" s="1"/>
  <c r="AG25" i="6"/>
  <c r="AH25" i="6"/>
  <c r="AI25" i="6"/>
  <c r="AJ25" i="6"/>
  <c r="W33" i="6"/>
  <c r="X33" i="6" s="1"/>
  <c r="AG30" i="6"/>
  <c r="AH30" i="6"/>
  <c r="AI30" i="6"/>
  <c r="AJ30" i="6"/>
  <c r="W34" i="6"/>
  <c r="X34" i="6" s="1"/>
  <c r="AG31" i="6"/>
  <c r="AH31" i="6"/>
  <c r="AI31" i="6"/>
  <c r="AJ31" i="6"/>
  <c r="W29" i="6"/>
  <c r="X29" i="6" s="1"/>
  <c r="AG32" i="6"/>
  <c r="AH32" i="6"/>
  <c r="AI32" i="6"/>
  <c r="AJ32" i="6"/>
  <c r="W35" i="6"/>
  <c r="X35" i="6" s="1"/>
  <c r="AG33" i="6"/>
  <c r="AH33" i="6"/>
  <c r="AI33" i="6"/>
  <c r="AJ33" i="6"/>
  <c r="W36" i="6"/>
  <c r="X36" i="6" s="1"/>
  <c r="AG34" i="6"/>
  <c r="AH34" i="6"/>
  <c r="AI34" i="6"/>
  <c r="AJ34" i="6"/>
  <c r="W37" i="6"/>
  <c r="X37" i="6" s="1"/>
  <c r="AG35" i="6"/>
  <c r="AH35" i="6"/>
  <c r="AI35" i="6"/>
  <c r="AJ35" i="6"/>
  <c r="W38" i="6"/>
  <c r="X38" i="6" s="1"/>
  <c r="AG36" i="6"/>
  <c r="AH36" i="6"/>
  <c r="AI36" i="6"/>
  <c r="AJ36" i="6"/>
  <c r="W30" i="6"/>
  <c r="X30" i="6" s="1"/>
  <c r="AG37" i="6"/>
  <c r="AH37" i="6"/>
  <c r="AI37" i="6"/>
  <c r="AJ37" i="6"/>
  <c r="W40" i="6"/>
  <c r="X40" i="6" s="1"/>
  <c r="AG38" i="6"/>
  <c r="AH38" i="6"/>
  <c r="AI38" i="6"/>
  <c r="AJ38" i="6"/>
  <c r="W41" i="6"/>
  <c r="X41" i="6" s="1"/>
  <c r="AG39" i="6"/>
  <c r="AH39" i="6"/>
  <c r="AI39" i="6"/>
  <c r="AJ39" i="6"/>
  <c r="W42" i="6"/>
  <c r="X42" i="6" s="1"/>
  <c r="AG40" i="6"/>
  <c r="AH40" i="6"/>
  <c r="AI40" i="6"/>
  <c r="AJ40" i="6"/>
  <c r="W11" i="6"/>
  <c r="X11" i="6"/>
  <c r="AG11" i="6"/>
  <c r="AH11" i="6"/>
  <c r="AI11" i="6"/>
  <c r="AJ11" i="6"/>
  <c r="W12" i="4"/>
  <c r="X12" i="4" s="1"/>
  <c r="AG12" i="4"/>
  <c r="AH12" i="4"/>
  <c r="AI12" i="4"/>
  <c r="AJ12" i="4"/>
  <c r="W13" i="4"/>
  <c r="X13" i="4" s="1"/>
  <c r="AG13" i="4"/>
  <c r="AH13" i="4"/>
  <c r="AI13" i="4"/>
  <c r="AJ13" i="4"/>
  <c r="W16" i="4"/>
  <c r="X16" i="4" s="1"/>
  <c r="AG14" i="4"/>
  <c r="AH14" i="4"/>
  <c r="AI14" i="4"/>
  <c r="AJ14" i="4"/>
  <c r="W19" i="4"/>
  <c r="X19" i="4" s="1"/>
  <c r="AG16" i="4"/>
  <c r="AH16" i="4"/>
  <c r="AI16" i="4"/>
  <c r="AJ16" i="4"/>
  <c r="W17" i="4"/>
  <c r="X17" i="4" s="1"/>
  <c r="AG15" i="4"/>
  <c r="AH15" i="4"/>
  <c r="AI15" i="4"/>
  <c r="AJ15" i="4"/>
  <c r="W15" i="4"/>
  <c r="X15" i="4" s="1"/>
  <c r="AG17" i="4"/>
  <c r="AH17" i="4"/>
  <c r="AI17" i="4"/>
  <c r="AJ17" i="4"/>
  <c r="W20" i="4"/>
  <c r="X20" i="4" s="1"/>
  <c r="AG18" i="4"/>
  <c r="AH18" i="4"/>
  <c r="AI18" i="4"/>
  <c r="AJ18" i="4"/>
  <c r="W14" i="4"/>
  <c r="X14" i="4" s="1"/>
  <c r="AG19" i="4"/>
  <c r="AH19" i="4"/>
  <c r="AI19" i="4"/>
  <c r="AJ19" i="4"/>
  <c r="W21" i="4"/>
  <c r="X21" i="4" s="1"/>
  <c r="AG20" i="4"/>
  <c r="AH20" i="4"/>
  <c r="AI20" i="4"/>
  <c r="AJ20" i="4"/>
  <c r="W22" i="4"/>
  <c r="X22" i="4" s="1"/>
  <c r="AG21" i="4"/>
  <c r="AH21" i="4"/>
  <c r="AI21" i="4"/>
  <c r="AJ21" i="4"/>
  <c r="W23" i="4"/>
  <c r="X23" i="4" s="1"/>
  <c r="AG22" i="4"/>
  <c r="AH22" i="4"/>
  <c r="AI22" i="4"/>
  <c r="AJ22" i="4"/>
  <c r="W24" i="4"/>
  <c r="X24" i="4" s="1"/>
  <c r="AG23" i="4"/>
  <c r="AH23" i="4"/>
  <c r="AI23" i="4"/>
  <c r="AJ23" i="4"/>
  <c r="W25" i="4"/>
  <c r="X25" i="4" s="1"/>
  <c r="AG24" i="4"/>
  <c r="AH24" i="4"/>
  <c r="AI24" i="4"/>
  <c r="AJ24" i="4"/>
  <c r="W18" i="4"/>
  <c r="X18" i="4" s="1"/>
  <c r="AG25" i="4"/>
  <c r="AH25" i="4"/>
  <c r="AI25" i="4"/>
  <c r="AJ25" i="4"/>
  <c r="W26" i="4"/>
  <c r="X26" i="4"/>
  <c r="AG26" i="4"/>
  <c r="AH26" i="4"/>
  <c r="AI26" i="4"/>
  <c r="AJ26" i="4"/>
  <c r="W27" i="4"/>
  <c r="X27" i="4" s="1"/>
  <c r="AG27" i="4"/>
  <c r="AH27" i="4"/>
  <c r="AI27" i="4"/>
  <c r="AJ27" i="4"/>
  <c r="W28" i="4"/>
  <c r="X28" i="4" s="1"/>
  <c r="AG28" i="4"/>
  <c r="AH28" i="4"/>
  <c r="AI28" i="4"/>
  <c r="AJ28" i="4"/>
  <c r="W29" i="4"/>
  <c r="X29" i="4" s="1"/>
  <c r="AG29" i="4"/>
  <c r="AH29" i="4"/>
  <c r="AI29" i="4"/>
  <c r="AJ29" i="4"/>
  <c r="W11" i="4"/>
  <c r="X11" i="4" s="1"/>
  <c r="AG11" i="4"/>
  <c r="AH11" i="4"/>
  <c r="AI11" i="4"/>
  <c r="AJ11" i="4"/>
  <c r="AI57" i="10"/>
  <c r="AI58" i="10"/>
  <c r="AI59" i="10"/>
  <c r="AI60" i="10"/>
  <c r="AH57" i="10"/>
  <c r="AH58" i="10"/>
  <c r="AH59" i="10"/>
  <c r="AH60" i="10"/>
  <c r="AG57" i="10"/>
  <c r="AG58" i="10"/>
  <c r="AG59" i="10"/>
  <c r="AG60" i="10"/>
  <c r="AI11" i="1"/>
  <c r="W40" i="8"/>
  <c r="X40" i="8" s="1"/>
  <c r="AG42" i="8"/>
  <c r="AH42" i="8"/>
  <c r="AI42" i="8"/>
  <c r="W43" i="8"/>
  <c r="X43" i="8" s="1"/>
  <c r="AG43" i="8"/>
  <c r="AH43" i="8"/>
  <c r="AI43" i="8"/>
  <c r="W44" i="8"/>
  <c r="X44" i="8" s="1"/>
  <c r="AG44" i="8"/>
  <c r="AH44" i="8"/>
  <c r="AI44" i="8"/>
  <c r="W45" i="8"/>
  <c r="X45" i="8" s="1"/>
  <c r="AG45" i="8"/>
  <c r="AH45" i="8"/>
  <c r="AI45" i="8"/>
  <c r="W46" i="8"/>
  <c r="X46" i="8"/>
  <c r="AG46" i="8"/>
  <c r="AH46" i="8"/>
  <c r="AI46" i="8"/>
  <c r="W47" i="8"/>
  <c r="X47" i="8" s="1"/>
  <c r="Y47" i="8" s="1"/>
  <c r="AG47" i="8"/>
  <c r="AH47" i="8"/>
  <c r="AI47" i="8"/>
  <c r="W48" i="8"/>
  <c r="X48" i="8" s="1"/>
  <c r="Y48" i="8" s="1"/>
  <c r="AG48" i="8"/>
  <c r="AH48" i="8"/>
  <c r="AI48" i="8"/>
  <c r="W49" i="8"/>
  <c r="X49" i="8" s="1"/>
  <c r="Y49" i="8" s="1"/>
  <c r="AG49" i="8"/>
  <c r="AH49" i="8"/>
  <c r="AI49" i="8"/>
  <c r="W50" i="8"/>
  <c r="X50" i="8" s="1"/>
  <c r="Y50" i="8" s="1"/>
  <c r="AG50" i="8"/>
  <c r="AH50" i="8"/>
  <c r="AI50" i="8"/>
  <c r="W51" i="8"/>
  <c r="X51" i="8" s="1"/>
  <c r="Y51" i="8" s="1"/>
  <c r="AG51" i="8"/>
  <c r="AH51" i="8"/>
  <c r="AI51" i="8"/>
  <c r="W52" i="8"/>
  <c r="X52" i="8" s="1"/>
  <c r="Y52" i="8" s="1"/>
  <c r="AG52" i="8"/>
  <c r="AH52" i="8"/>
  <c r="AI52" i="8"/>
  <c r="W53" i="8"/>
  <c r="X53" i="8" s="1"/>
  <c r="Y53" i="8" s="1"/>
  <c r="AG53" i="8"/>
  <c r="AH53" i="8"/>
  <c r="AI53" i="8"/>
  <c r="W54" i="8"/>
  <c r="X54" i="8" s="1"/>
  <c r="Y54" i="8" s="1"/>
  <c r="AG54" i="8"/>
  <c r="AH54" i="8"/>
  <c r="AI54" i="8"/>
  <c r="W55" i="8"/>
  <c r="X55" i="8" s="1"/>
  <c r="Y55" i="8" s="1"/>
  <c r="AG55" i="8"/>
  <c r="AH55" i="8"/>
  <c r="AI55" i="8"/>
  <c r="W56" i="8"/>
  <c r="X56" i="8" s="1"/>
  <c r="Y56" i="8" s="1"/>
  <c r="AG56" i="8"/>
  <c r="AH56" i="8"/>
  <c r="AI56" i="8"/>
  <c r="W57" i="8"/>
  <c r="X57" i="8" s="1"/>
  <c r="Y57" i="8" s="1"/>
  <c r="AG57" i="8"/>
  <c r="AH57" i="8"/>
  <c r="AI57" i="8"/>
  <c r="W58" i="8"/>
  <c r="X58" i="8" s="1"/>
  <c r="Y58" i="8" s="1"/>
  <c r="AG58" i="8"/>
  <c r="AH58" i="8"/>
  <c r="AI58" i="8"/>
  <c r="W59" i="8"/>
  <c r="X59" i="8" s="1"/>
  <c r="Y59" i="8" s="1"/>
  <c r="AG59" i="8"/>
  <c r="AH59" i="8"/>
  <c r="AI59" i="8"/>
  <c r="W60" i="8"/>
  <c r="X60" i="8" s="1"/>
  <c r="Y60" i="8" s="1"/>
  <c r="AG60" i="8"/>
  <c r="AH60" i="8"/>
  <c r="AI60" i="8"/>
  <c r="Y61" i="8"/>
  <c r="Y62" i="8"/>
  <c r="W15" i="3"/>
  <c r="X15" i="3" s="1"/>
  <c r="AG16" i="3"/>
  <c r="AH16" i="3"/>
  <c r="AI16" i="3"/>
  <c r="AH11" i="5"/>
  <c r="AG12" i="2"/>
  <c r="AG13" i="2"/>
  <c r="AG14" i="2"/>
  <c r="AG15" i="2"/>
  <c r="AG16" i="2"/>
  <c r="AG17" i="2"/>
  <c r="AG18" i="2"/>
  <c r="AN60" i="10"/>
  <c r="AM60" i="10"/>
  <c r="AL60" i="10"/>
  <c r="AK60" i="10"/>
  <c r="AJ60" i="10"/>
  <c r="W60" i="10"/>
  <c r="X60" i="10" s="1"/>
  <c r="AN59" i="10"/>
  <c r="AM59" i="10"/>
  <c r="AL59" i="10"/>
  <c r="AK59" i="10"/>
  <c r="AJ59" i="10"/>
  <c r="W59" i="10"/>
  <c r="X59" i="10" s="1"/>
  <c r="Y59" i="10" s="1"/>
  <c r="AN58" i="10"/>
  <c r="AM58" i="10"/>
  <c r="AL58" i="10"/>
  <c r="AK58" i="10"/>
  <c r="AJ58" i="10"/>
  <c r="W58" i="10"/>
  <c r="X58" i="10" s="1"/>
  <c r="Y58" i="10" s="1"/>
  <c r="AO57" i="10"/>
  <c r="AN57" i="10"/>
  <c r="AM57" i="10"/>
  <c r="AL57" i="10"/>
  <c r="AK57" i="10"/>
  <c r="AJ57" i="10"/>
  <c r="W50" i="10"/>
  <c r="X50" i="10" s="1"/>
  <c r="AO56" i="10"/>
  <c r="AN56" i="10"/>
  <c r="AM56" i="10"/>
  <c r="AL56" i="10"/>
  <c r="AK56" i="10"/>
  <c r="AN55" i="10"/>
  <c r="AM55" i="10"/>
  <c r="AL55" i="10"/>
  <c r="AK55" i="10"/>
  <c r="AN54" i="10"/>
  <c r="AM54" i="10"/>
  <c r="AL54" i="10"/>
  <c r="AK54" i="10"/>
  <c r="AN53" i="10"/>
  <c r="AM53" i="10"/>
  <c r="AL53" i="10"/>
  <c r="AK53" i="10"/>
  <c r="AO53" i="10"/>
  <c r="AN52" i="10"/>
  <c r="AM52" i="10"/>
  <c r="AL52" i="10"/>
  <c r="AK52" i="10"/>
  <c r="AN51" i="10"/>
  <c r="AM51" i="10"/>
  <c r="AL51" i="10"/>
  <c r="AK51" i="10"/>
  <c r="AO51" i="10"/>
  <c r="AN50" i="10"/>
  <c r="AM50" i="10"/>
  <c r="AL50" i="10"/>
  <c r="AK50" i="10"/>
  <c r="AN49" i="10"/>
  <c r="AM49" i="10"/>
  <c r="AL49" i="10"/>
  <c r="AK49" i="10"/>
  <c r="AN48" i="10"/>
  <c r="AM48" i="10"/>
  <c r="AL48" i="10"/>
  <c r="AK48" i="10"/>
  <c r="AN47" i="10"/>
  <c r="AM47" i="10"/>
  <c r="AL47" i="10"/>
  <c r="AK47" i="10"/>
  <c r="AN46" i="10"/>
  <c r="AM46" i="10"/>
  <c r="AL46" i="10"/>
  <c r="AK46" i="10"/>
  <c r="AN45" i="10"/>
  <c r="AM45" i="10"/>
  <c r="AL45" i="10"/>
  <c r="AK45" i="10"/>
  <c r="AN44" i="10"/>
  <c r="AM44" i="10"/>
  <c r="AL44" i="10"/>
  <c r="AK44" i="10"/>
  <c r="AN43" i="10"/>
  <c r="AM43" i="10"/>
  <c r="AL43" i="10"/>
  <c r="AK43" i="10"/>
  <c r="AN42" i="10"/>
  <c r="AM42" i="10"/>
  <c r="AL42" i="10"/>
  <c r="AK42" i="10"/>
  <c r="AN41" i="10"/>
  <c r="AM41" i="10"/>
  <c r="AL41" i="10"/>
  <c r="AK41" i="10"/>
  <c r="AN40" i="10"/>
  <c r="AM40" i="10"/>
  <c r="AL40" i="10"/>
  <c r="AK40" i="10"/>
  <c r="AN39" i="10"/>
  <c r="AM39" i="10"/>
  <c r="AL39" i="10"/>
  <c r="AK39" i="10"/>
  <c r="AN38" i="10"/>
  <c r="AM38" i="10"/>
  <c r="AL38" i="10"/>
  <c r="AK38" i="10"/>
  <c r="AN37" i="10"/>
  <c r="AM37" i="10"/>
  <c r="AL37" i="10"/>
  <c r="AK37" i="10"/>
  <c r="AN36" i="10"/>
  <c r="AM36" i="10"/>
  <c r="AL36" i="10"/>
  <c r="AK36" i="10"/>
  <c r="AN35" i="10"/>
  <c r="AM35" i="10"/>
  <c r="AL35" i="10"/>
  <c r="AK35" i="10"/>
  <c r="AN34" i="10"/>
  <c r="AM34" i="10"/>
  <c r="AL34" i="10"/>
  <c r="AK34" i="10"/>
  <c r="AN33" i="10"/>
  <c r="AM33" i="10"/>
  <c r="AL33" i="10"/>
  <c r="AK33" i="10"/>
  <c r="AN32" i="10"/>
  <c r="AM32" i="10"/>
  <c r="AL32" i="10"/>
  <c r="AK32" i="10"/>
  <c r="AN31" i="10"/>
  <c r="AM31" i="10"/>
  <c r="AL31" i="10"/>
  <c r="AK31" i="10"/>
  <c r="AN30" i="10"/>
  <c r="AM30" i="10"/>
  <c r="AL30" i="10"/>
  <c r="AK30" i="10"/>
  <c r="AN29" i="10"/>
  <c r="AM29" i="10"/>
  <c r="AL29" i="10"/>
  <c r="AK29" i="10"/>
  <c r="AN28" i="10"/>
  <c r="AM28" i="10"/>
  <c r="AL28" i="10"/>
  <c r="AK28" i="10"/>
  <c r="AN27" i="10"/>
  <c r="AM27" i="10"/>
  <c r="AL27" i="10"/>
  <c r="AK27" i="10"/>
  <c r="AN26" i="10"/>
  <c r="AM26" i="10"/>
  <c r="AL26" i="10"/>
  <c r="AK26" i="10"/>
  <c r="AN25" i="10"/>
  <c r="AM25" i="10"/>
  <c r="AL25" i="10"/>
  <c r="AK25" i="10"/>
  <c r="AN24" i="10"/>
  <c r="AM24" i="10"/>
  <c r="AL24" i="10"/>
  <c r="AK24" i="10"/>
  <c r="AN23" i="10"/>
  <c r="AM23" i="10"/>
  <c r="AL23" i="10"/>
  <c r="AK23" i="10"/>
  <c r="AN22" i="10"/>
  <c r="AM22" i="10"/>
  <c r="AL22" i="10"/>
  <c r="AK22" i="10"/>
  <c r="AN21" i="10"/>
  <c r="AM21" i="10"/>
  <c r="AL21" i="10"/>
  <c r="AK21" i="10"/>
  <c r="AO33" i="10"/>
  <c r="AN20" i="10"/>
  <c r="AM20" i="10"/>
  <c r="AL20" i="10"/>
  <c r="AK20" i="10"/>
  <c r="AO34" i="10"/>
  <c r="AN19" i="10"/>
  <c r="AM19" i="10"/>
  <c r="AL19" i="10"/>
  <c r="AK19" i="10"/>
  <c r="AN18" i="10"/>
  <c r="AM18" i="10"/>
  <c r="AL18" i="10"/>
  <c r="AK18" i="10"/>
  <c r="AN17" i="10"/>
  <c r="AM17" i="10"/>
  <c r="AL17" i="10"/>
  <c r="AK17" i="10"/>
  <c r="AO37" i="10"/>
  <c r="AN16" i="10"/>
  <c r="AM16" i="10"/>
  <c r="AL16" i="10"/>
  <c r="AK16" i="10"/>
  <c r="AO45" i="10"/>
  <c r="AN15" i="10"/>
  <c r="AM15" i="10"/>
  <c r="AL15" i="10"/>
  <c r="AK15" i="10"/>
  <c r="AN14" i="10"/>
  <c r="AM14" i="10"/>
  <c r="AL14" i="10"/>
  <c r="AK14" i="10"/>
  <c r="AN13" i="10"/>
  <c r="AM13" i="10"/>
  <c r="AL13" i="10"/>
  <c r="AK13" i="10"/>
  <c r="AN12" i="10"/>
  <c r="AM12" i="10"/>
  <c r="AL12" i="10"/>
  <c r="AK12" i="10"/>
  <c r="AN11" i="10"/>
  <c r="AM11" i="10"/>
  <c r="AL11" i="10"/>
  <c r="AK11" i="10"/>
  <c r="AN60" i="9"/>
  <c r="AM60" i="9"/>
  <c r="AL60" i="9"/>
  <c r="AK60" i="9"/>
  <c r="AJ60" i="9"/>
  <c r="AI60" i="9"/>
  <c r="AH60" i="9"/>
  <c r="AG60" i="9"/>
  <c r="X60" i="9"/>
  <c r="Y60" i="9" s="1"/>
  <c r="W60" i="9"/>
  <c r="AO60" i="9" s="1"/>
  <c r="AN59" i="9"/>
  <c r="AM59" i="9"/>
  <c r="AL59" i="9"/>
  <c r="AK59" i="9"/>
  <c r="AJ59" i="9"/>
  <c r="AI59" i="9"/>
  <c r="AH59" i="9"/>
  <c r="AG59" i="9"/>
  <c r="W59" i="9"/>
  <c r="AO59" i="9" s="1"/>
  <c r="AN58" i="9"/>
  <c r="AM58" i="9"/>
  <c r="AL58" i="9"/>
  <c r="AK58" i="9"/>
  <c r="AJ58" i="9"/>
  <c r="AI58" i="9"/>
  <c r="AH58" i="9"/>
  <c r="AG58" i="9"/>
  <c r="X58" i="9"/>
  <c r="Y58" i="9" s="1"/>
  <c r="W58" i="9"/>
  <c r="AO58" i="9" s="1"/>
  <c r="AN57" i="9"/>
  <c r="AM57" i="9"/>
  <c r="AL57" i="9"/>
  <c r="AK57" i="9"/>
  <c r="AJ57" i="9"/>
  <c r="AI57" i="9"/>
  <c r="AH57" i="9"/>
  <c r="AG57" i="9"/>
  <c r="W57" i="9"/>
  <c r="AO57" i="9" s="1"/>
  <c r="AN56" i="9"/>
  <c r="AM56" i="9"/>
  <c r="AL56" i="9"/>
  <c r="AK56" i="9"/>
  <c r="AJ56" i="9"/>
  <c r="AI56" i="9"/>
  <c r="AH56" i="9"/>
  <c r="AG56" i="9"/>
  <c r="X56" i="9"/>
  <c r="Y56" i="9" s="1"/>
  <c r="W56" i="9"/>
  <c r="AO56" i="9" s="1"/>
  <c r="AN55" i="9"/>
  <c r="AM55" i="9"/>
  <c r="AL55" i="9"/>
  <c r="AK55" i="9"/>
  <c r="AJ55" i="9"/>
  <c r="AI55" i="9"/>
  <c r="AH55" i="9"/>
  <c r="AG55" i="9"/>
  <c r="W55" i="9"/>
  <c r="AO55" i="9" s="1"/>
  <c r="AN54" i="9"/>
  <c r="AM54" i="9"/>
  <c r="AL54" i="9"/>
  <c r="AK54" i="9"/>
  <c r="AJ54" i="9"/>
  <c r="AI54" i="9"/>
  <c r="AH54" i="9"/>
  <c r="AG54" i="9"/>
  <c r="X54" i="9"/>
  <c r="Y54" i="9" s="1"/>
  <c r="W54" i="9"/>
  <c r="AO54" i="9" s="1"/>
  <c r="AN53" i="9"/>
  <c r="AM53" i="9"/>
  <c r="AL53" i="9"/>
  <c r="AK53" i="9"/>
  <c r="AJ53" i="9"/>
  <c r="AI53" i="9"/>
  <c r="AH53" i="9"/>
  <c r="AG53" i="9"/>
  <c r="W53" i="9"/>
  <c r="AO53" i="9" s="1"/>
  <c r="AN52" i="9"/>
  <c r="AM52" i="9"/>
  <c r="AL52" i="9"/>
  <c r="AK52" i="9"/>
  <c r="AJ52" i="9"/>
  <c r="AI52" i="9"/>
  <c r="AH52" i="9"/>
  <c r="AG52" i="9"/>
  <c r="X52" i="9"/>
  <c r="Y52" i="9" s="1"/>
  <c r="W52" i="9"/>
  <c r="AO52" i="9" s="1"/>
  <c r="AN51" i="9"/>
  <c r="AM51" i="9"/>
  <c r="AL51" i="9"/>
  <c r="AK51" i="9"/>
  <c r="AJ51" i="9"/>
  <c r="AI51" i="9"/>
  <c r="AH51" i="9"/>
  <c r="AG51" i="9"/>
  <c r="W51" i="9"/>
  <c r="AO51" i="9" s="1"/>
  <c r="AN50" i="9"/>
  <c r="AM50" i="9"/>
  <c r="AL50" i="9"/>
  <c r="AK50" i="9"/>
  <c r="AJ50" i="9"/>
  <c r="AI50" i="9"/>
  <c r="AH50" i="9"/>
  <c r="AG50" i="9"/>
  <c r="X50" i="9"/>
  <c r="Y50" i="9" s="1"/>
  <c r="W50" i="9"/>
  <c r="AO50" i="9" s="1"/>
  <c r="AN49" i="9"/>
  <c r="AM49" i="9"/>
  <c r="AL49" i="9"/>
  <c r="AK49" i="9"/>
  <c r="AJ49" i="9"/>
  <c r="AI49" i="9"/>
  <c r="AH49" i="9"/>
  <c r="AG49" i="9"/>
  <c r="W49" i="9"/>
  <c r="AO49" i="9" s="1"/>
  <c r="AN48" i="9"/>
  <c r="AM48" i="9"/>
  <c r="AL48" i="9"/>
  <c r="AK48" i="9"/>
  <c r="AJ48" i="9"/>
  <c r="AI48" i="9"/>
  <c r="AH48" i="9"/>
  <c r="AG48" i="9"/>
  <c r="X48" i="9"/>
  <c r="Y48" i="9" s="1"/>
  <c r="W48" i="9"/>
  <c r="AO48" i="9" s="1"/>
  <c r="AN47" i="9"/>
  <c r="AM47" i="9"/>
  <c r="AL47" i="9"/>
  <c r="AK47" i="9"/>
  <c r="AJ47" i="9"/>
  <c r="AI47" i="9"/>
  <c r="AH47" i="9"/>
  <c r="AG47" i="9"/>
  <c r="W47" i="9"/>
  <c r="AO47" i="9" s="1"/>
  <c r="AN46" i="9"/>
  <c r="AM46" i="9"/>
  <c r="AL46" i="9"/>
  <c r="AK46" i="9"/>
  <c r="AJ46" i="9"/>
  <c r="AI46" i="9"/>
  <c r="AH46" i="9"/>
  <c r="AG46" i="9"/>
  <c r="X46" i="9"/>
  <c r="Y46" i="9" s="1"/>
  <c r="W46" i="9"/>
  <c r="AO46" i="9" s="1"/>
  <c r="AN45" i="9"/>
  <c r="AM45" i="9"/>
  <c r="AL45" i="9"/>
  <c r="AK45" i="9"/>
  <c r="AJ45" i="9"/>
  <c r="AI45" i="9"/>
  <c r="AH45" i="9"/>
  <c r="AG45" i="9"/>
  <c r="W45" i="9"/>
  <c r="AO45" i="9" s="1"/>
  <c r="AN44" i="9"/>
  <c r="AM44" i="9"/>
  <c r="AL44" i="9"/>
  <c r="AK44" i="9"/>
  <c r="AJ44" i="9"/>
  <c r="AI44" i="9"/>
  <c r="AH44" i="9"/>
  <c r="AG44" i="9"/>
  <c r="X44" i="9"/>
  <c r="Y44" i="9" s="1"/>
  <c r="W44" i="9"/>
  <c r="AO44" i="9" s="1"/>
  <c r="AN43" i="9"/>
  <c r="AM43" i="9"/>
  <c r="AL43" i="9"/>
  <c r="AK43" i="9"/>
  <c r="AJ43" i="9"/>
  <c r="AI43" i="9"/>
  <c r="AH43" i="9"/>
  <c r="AG43" i="9"/>
  <c r="W43" i="9"/>
  <c r="AO43" i="9" s="1"/>
  <c r="AN42" i="9"/>
  <c r="AM42" i="9"/>
  <c r="AL42" i="9"/>
  <c r="AK42" i="9"/>
  <c r="AJ42" i="9"/>
  <c r="AI42" i="9"/>
  <c r="AH42" i="9"/>
  <c r="AG42" i="9"/>
  <c r="X42" i="9"/>
  <c r="Y42" i="9" s="1"/>
  <c r="W42" i="9"/>
  <c r="AO42" i="9" s="1"/>
  <c r="AN41" i="9"/>
  <c r="AM41" i="9"/>
  <c r="AL41" i="9"/>
  <c r="AK41" i="9"/>
  <c r="AJ41" i="9"/>
  <c r="AI41" i="9"/>
  <c r="AH41" i="9"/>
  <c r="AG41" i="9"/>
  <c r="W41" i="9"/>
  <c r="AO41" i="9" s="1"/>
  <c r="AN40" i="9"/>
  <c r="AM40" i="9"/>
  <c r="AL40" i="9"/>
  <c r="AK40" i="9"/>
  <c r="AJ40" i="9"/>
  <c r="AI40" i="9"/>
  <c r="AH40" i="9"/>
  <c r="AG40" i="9"/>
  <c r="X40" i="9"/>
  <c r="Y40" i="9" s="1"/>
  <c r="W40" i="9"/>
  <c r="AO40" i="9" s="1"/>
  <c r="AN39" i="9"/>
  <c r="AM39" i="9"/>
  <c r="AL39" i="9"/>
  <c r="AK39" i="9"/>
  <c r="AJ39" i="9"/>
  <c r="AI39" i="9"/>
  <c r="AH39" i="9"/>
  <c r="AG39" i="9"/>
  <c r="W39" i="9"/>
  <c r="AO39" i="9" s="1"/>
  <c r="AN38" i="9"/>
  <c r="AM38" i="9"/>
  <c r="AL38" i="9"/>
  <c r="AK38" i="9"/>
  <c r="AJ38" i="9"/>
  <c r="AI38" i="9"/>
  <c r="AH38" i="9"/>
  <c r="AG38" i="9"/>
  <c r="X38" i="9"/>
  <c r="Y38" i="9" s="1"/>
  <c r="W38" i="9"/>
  <c r="AO38" i="9" s="1"/>
  <c r="AN37" i="9"/>
  <c r="AM37" i="9"/>
  <c r="AL37" i="9"/>
  <c r="AK37" i="9"/>
  <c r="AJ37" i="9"/>
  <c r="AI37" i="9"/>
  <c r="AH37" i="9"/>
  <c r="AG37" i="9"/>
  <c r="W37" i="9"/>
  <c r="AO37" i="9" s="1"/>
  <c r="AN36" i="9"/>
  <c r="AM36" i="9"/>
  <c r="AL36" i="9"/>
  <c r="AK36" i="9"/>
  <c r="AJ36" i="9"/>
  <c r="AI36" i="9"/>
  <c r="AH36" i="9"/>
  <c r="AG36" i="9"/>
  <c r="X36" i="9"/>
  <c r="Y36" i="9" s="1"/>
  <c r="W36" i="9"/>
  <c r="AO36" i="9" s="1"/>
  <c r="AN35" i="9"/>
  <c r="AM35" i="9"/>
  <c r="AL35" i="9"/>
  <c r="AK35" i="9"/>
  <c r="AJ35" i="9"/>
  <c r="AI35" i="9"/>
  <c r="AH35" i="9"/>
  <c r="AG35" i="9"/>
  <c r="W35" i="9"/>
  <c r="AO35" i="9" s="1"/>
  <c r="AN34" i="9"/>
  <c r="AM34" i="9"/>
  <c r="AL34" i="9"/>
  <c r="AK34" i="9"/>
  <c r="AJ34" i="9"/>
  <c r="AI34" i="9"/>
  <c r="AH34" i="9"/>
  <c r="AG34" i="9"/>
  <c r="X34" i="9"/>
  <c r="Y34" i="9" s="1"/>
  <c r="W34" i="9"/>
  <c r="AO34" i="9" s="1"/>
  <c r="AN33" i="9"/>
  <c r="AM33" i="9"/>
  <c r="AL33" i="9"/>
  <c r="AK33" i="9"/>
  <c r="AJ33" i="9"/>
  <c r="AI33" i="9"/>
  <c r="AH33" i="9"/>
  <c r="AG33" i="9"/>
  <c r="W33" i="9"/>
  <c r="AO33" i="9" s="1"/>
  <c r="AN32" i="9"/>
  <c r="AM32" i="9"/>
  <c r="AL32" i="9"/>
  <c r="AK32" i="9"/>
  <c r="AJ32" i="9"/>
  <c r="AI32" i="9"/>
  <c r="AH32" i="9"/>
  <c r="AG32" i="9"/>
  <c r="X32" i="9"/>
  <c r="Y32" i="9" s="1"/>
  <c r="W32" i="9"/>
  <c r="AO32" i="9" s="1"/>
  <c r="AN31" i="9"/>
  <c r="AM31" i="9"/>
  <c r="AL31" i="9"/>
  <c r="AK31" i="9"/>
  <c r="AJ31" i="9"/>
  <c r="AI31" i="9"/>
  <c r="AH31" i="9"/>
  <c r="AG31" i="9"/>
  <c r="W31" i="9"/>
  <c r="AO31" i="9" s="1"/>
  <c r="AN30" i="9"/>
  <c r="AM30" i="9"/>
  <c r="AL30" i="9"/>
  <c r="AK30" i="9"/>
  <c r="AJ30" i="9"/>
  <c r="AI30" i="9"/>
  <c r="AH30" i="9"/>
  <c r="AG30" i="9"/>
  <c r="X30" i="9"/>
  <c r="Y30" i="9" s="1"/>
  <c r="W30" i="9"/>
  <c r="AO30" i="9" s="1"/>
  <c r="AN29" i="9"/>
  <c r="AM29" i="9"/>
  <c r="AL29" i="9"/>
  <c r="AK29" i="9"/>
  <c r="AJ29" i="9"/>
  <c r="AI29" i="9"/>
  <c r="AH29" i="9"/>
  <c r="AG29" i="9"/>
  <c r="W29" i="9"/>
  <c r="AO29" i="9" s="1"/>
  <c r="AN28" i="9"/>
  <c r="AM28" i="9"/>
  <c r="AL28" i="9"/>
  <c r="AK28" i="9"/>
  <c r="AJ28" i="9"/>
  <c r="AI28" i="9"/>
  <c r="AH28" i="9"/>
  <c r="AG28" i="9"/>
  <c r="X28" i="9"/>
  <c r="Y28" i="9" s="1"/>
  <c r="W28" i="9"/>
  <c r="AO28" i="9" s="1"/>
  <c r="AN27" i="9"/>
  <c r="AM27" i="9"/>
  <c r="AL27" i="9"/>
  <c r="AK27" i="9"/>
  <c r="AJ27" i="9"/>
  <c r="AI27" i="9"/>
  <c r="AH27" i="9"/>
  <c r="AG27" i="9"/>
  <c r="W27" i="9"/>
  <c r="AO27" i="9" s="1"/>
  <c r="AN26" i="9"/>
  <c r="AM26" i="9"/>
  <c r="AL26" i="9"/>
  <c r="AK26" i="9"/>
  <c r="AJ26" i="9"/>
  <c r="AI26" i="9"/>
  <c r="AH26" i="9"/>
  <c r="AG26" i="9"/>
  <c r="X26" i="9"/>
  <c r="Y26" i="9" s="1"/>
  <c r="W26" i="9"/>
  <c r="AO26" i="9" s="1"/>
  <c r="AN25" i="9"/>
  <c r="AM25" i="9"/>
  <c r="AL25" i="9"/>
  <c r="AK25" i="9"/>
  <c r="AJ25" i="9"/>
  <c r="AI25" i="9"/>
  <c r="AH25" i="9"/>
  <c r="AG25" i="9"/>
  <c r="W25" i="9"/>
  <c r="AO25" i="9" s="1"/>
  <c r="AN24" i="9"/>
  <c r="AM24" i="9"/>
  <c r="AL24" i="9"/>
  <c r="AK24" i="9"/>
  <c r="AJ24" i="9"/>
  <c r="AI24" i="9"/>
  <c r="AH24" i="9"/>
  <c r="AG24" i="9"/>
  <c r="X24" i="9"/>
  <c r="Y24" i="9" s="1"/>
  <c r="W24" i="9"/>
  <c r="AO24" i="9" s="1"/>
  <c r="AN23" i="9"/>
  <c r="AM23" i="9"/>
  <c r="AL23" i="9"/>
  <c r="AK23" i="9"/>
  <c r="AJ23" i="9"/>
  <c r="AI23" i="9"/>
  <c r="AH23" i="9"/>
  <c r="AG23" i="9"/>
  <c r="W23" i="9"/>
  <c r="AO23" i="9" s="1"/>
  <c r="AN22" i="9"/>
  <c r="AM22" i="9"/>
  <c r="AL22" i="9"/>
  <c r="AK22" i="9"/>
  <c r="AJ22" i="9"/>
  <c r="AI22" i="9"/>
  <c r="AH22" i="9"/>
  <c r="AG22" i="9"/>
  <c r="W22" i="9"/>
  <c r="X22" i="9" s="1"/>
  <c r="Y22" i="9" s="1"/>
  <c r="AN21" i="9"/>
  <c r="AM21" i="9"/>
  <c r="AL21" i="9"/>
  <c r="AK21" i="9"/>
  <c r="AJ21" i="9"/>
  <c r="AI21" i="9"/>
  <c r="AH21" i="9"/>
  <c r="AG21" i="9"/>
  <c r="X21" i="9"/>
  <c r="Y21" i="9" s="1"/>
  <c r="W21" i="9"/>
  <c r="AO21" i="9"/>
  <c r="AN20" i="9"/>
  <c r="AM20" i="9"/>
  <c r="AL20" i="9"/>
  <c r="AK20" i="9"/>
  <c r="AJ20" i="9"/>
  <c r="AI20" i="9"/>
  <c r="AH20" i="9"/>
  <c r="AG20" i="9"/>
  <c r="W20" i="9"/>
  <c r="X20" i="9" s="1"/>
  <c r="Y20" i="9" s="1"/>
  <c r="AN19" i="9"/>
  <c r="AM19" i="9"/>
  <c r="AL19" i="9"/>
  <c r="AK19" i="9"/>
  <c r="AJ19" i="9"/>
  <c r="AI19" i="9"/>
  <c r="AH19" i="9"/>
  <c r="AG19" i="9"/>
  <c r="X19" i="9"/>
  <c r="Y19" i="9" s="1"/>
  <c r="W19" i="9"/>
  <c r="AO19" i="9"/>
  <c r="AN18" i="9"/>
  <c r="AM18" i="9"/>
  <c r="AL18" i="9"/>
  <c r="AK18" i="9"/>
  <c r="AJ18" i="9"/>
  <c r="AI18" i="9"/>
  <c r="AH18" i="9"/>
  <c r="AG18" i="9"/>
  <c r="W18" i="9"/>
  <c r="X18" i="9" s="1"/>
  <c r="AN17" i="9"/>
  <c r="AM17" i="9"/>
  <c r="AL17" i="9"/>
  <c r="AK17" i="9"/>
  <c r="AN16" i="9"/>
  <c r="AM16" i="9"/>
  <c r="AL16" i="9"/>
  <c r="AK16" i="9"/>
  <c r="AO16" i="9"/>
  <c r="AN15" i="9"/>
  <c r="AM15" i="9"/>
  <c r="AL15" i="9"/>
  <c r="AK15" i="9"/>
  <c r="AN14" i="9"/>
  <c r="AM14" i="9"/>
  <c r="AL14" i="9"/>
  <c r="AK14" i="9"/>
  <c r="AN13" i="9"/>
  <c r="AM13" i="9"/>
  <c r="AL13" i="9"/>
  <c r="AK13" i="9"/>
  <c r="AO13" i="9"/>
  <c r="AN12" i="9"/>
  <c r="AM12" i="9"/>
  <c r="AL12" i="9"/>
  <c r="AK12" i="9"/>
  <c r="AO12" i="9"/>
  <c r="AN11" i="9"/>
  <c r="AM11" i="9"/>
  <c r="AL11" i="9"/>
  <c r="AK11" i="9"/>
  <c r="AO60" i="8"/>
  <c r="AN60" i="8"/>
  <c r="AM60" i="8"/>
  <c r="AL60" i="8"/>
  <c r="AK60" i="8"/>
  <c r="AJ60" i="8"/>
  <c r="AO59" i="8"/>
  <c r="AN59" i="8"/>
  <c r="AM59" i="8"/>
  <c r="AL59" i="8"/>
  <c r="AK59" i="8"/>
  <c r="AJ59" i="8"/>
  <c r="AO58" i="8"/>
  <c r="AN58" i="8"/>
  <c r="AM58" i="8"/>
  <c r="AL58" i="8"/>
  <c r="AK58" i="8"/>
  <c r="AJ58" i="8"/>
  <c r="AO57" i="8"/>
  <c r="AN57" i="8"/>
  <c r="AM57" i="8"/>
  <c r="AL57" i="8"/>
  <c r="AK57" i="8"/>
  <c r="AJ57" i="8"/>
  <c r="AO56" i="8"/>
  <c r="AN56" i="8"/>
  <c r="AM56" i="8"/>
  <c r="AL56" i="8"/>
  <c r="AK56" i="8"/>
  <c r="AJ56" i="8"/>
  <c r="AO55" i="8"/>
  <c r="AN55" i="8"/>
  <c r="AM55" i="8"/>
  <c r="AL55" i="8"/>
  <c r="AK55" i="8"/>
  <c r="AJ55" i="8"/>
  <c r="AO54" i="8"/>
  <c r="AN54" i="8"/>
  <c r="AM54" i="8"/>
  <c r="AL54" i="8"/>
  <c r="AK54" i="8"/>
  <c r="AJ54" i="8"/>
  <c r="AO53" i="8"/>
  <c r="AN53" i="8"/>
  <c r="AM53" i="8"/>
  <c r="AL53" i="8"/>
  <c r="AK53" i="8"/>
  <c r="AJ53" i="8"/>
  <c r="AO52" i="8"/>
  <c r="AN52" i="8"/>
  <c r="AM52" i="8"/>
  <c r="AL52" i="8"/>
  <c r="AK52" i="8"/>
  <c r="AJ52" i="8"/>
  <c r="AO51" i="8"/>
  <c r="AN51" i="8"/>
  <c r="AM51" i="8"/>
  <c r="AL51" i="8"/>
  <c r="AK51" i="8"/>
  <c r="AJ51" i="8"/>
  <c r="AO50" i="8"/>
  <c r="AN50" i="8"/>
  <c r="AM50" i="8"/>
  <c r="AL50" i="8"/>
  <c r="AK50" i="8"/>
  <c r="AJ50" i="8"/>
  <c r="AO49" i="8"/>
  <c r="AN49" i="8"/>
  <c r="AM49" i="8"/>
  <c r="AL49" i="8"/>
  <c r="AK49" i="8"/>
  <c r="AJ49" i="8"/>
  <c r="AO48" i="8"/>
  <c r="AN48" i="8"/>
  <c r="AM48" i="8"/>
  <c r="AL48" i="8"/>
  <c r="AK48" i="8"/>
  <c r="AJ48" i="8"/>
  <c r="AO47" i="8"/>
  <c r="AN47" i="8"/>
  <c r="AM47" i="8"/>
  <c r="AL47" i="8"/>
  <c r="AK47" i="8"/>
  <c r="AJ47" i="8"/>
  <c r="AO46" i="8"/>
  <c r="AN46" i="8"/>
  <c r="AM46" i="8"/>
  <c r="AL46" i="8"/>
  <c r="AK46" i="8"/>
  <c r="AJ46" i="8"/>
  <c r="AO45" i="8"/>
  <c r="AN45" i="8"/>
  <c r="AM45" i="8"/>
  <c r="AL45" i="8"/>
  <c r="AK45" i="8"/>
  <c r="AJ45" i="8"/>
  <c r="AO44" i="8"/>
  <c r="AN44" i="8"/>
  <c r="AM44" i="8"/>
  <c r="AL44" i="8"/>
  <c r="AK44" i="8"/>
  <c r="AJ44" i="8"/>
  <c r="AO43" i="8"/>
  <c r="AN43" i="8"/>
  <c r="AM43" i="8"/>
  <c r="AL43" i="8"/>
  <c r="AK43" i="8"/>
  <c r="AJ43" i="8"/>
  <c r="AO42" i="8"/>
  <c r="AN42" i="8"/>
  <c r="AM42" i="8"/>
  <c r="AL42" i="8"/>
  <c r="AK42" i="8"/>
  <c r="AJ42" i="8"/>
  <c r="AO41" i="8"/>
  <c r="AN41" i="8"/>
  <c r="AM41" i="8"/>
  <c r="AL41" i="8"/>
  <c r="AK41" i="8"/>
  <c r="AN40" i="8"/>
  <c r="AM40" i="8"/>
  <c r="AL40" i="8"/>
  <c r="AK40" i="8"/>
  <c r="AO40" i="8"/>
  <c r="AN39" i="8"/>
  <c r="AM39" i="8"/>
  <c r="AL39" i="8"/>
  <c r="AK39" i="8"/>
  <c r="AN38" i="8"/>
  <c r="AM38" i="8"/>
  <c r="AL38" i="8"/>
  <c r="AK38" i="8"/>
  <c r="AN37" i="8"/>
  <c r="AM37" i="8"/>
  <c r="AL37" i="8"/>
  <c r="AK37" i="8"/>
  <c r="AO37" i="8"/>
  <c r="AN36" i="8"/>
  <c r="AM36" i="8"/>
  <c r="AL36" i="8"/>
  <c r="AK36" i="8"/>
  <c r="AO36" i="8"/>
  <c r="AN35" i="8"/>
  <c r="AM35" i="8"/>
  <c r="AL35" i="8"/>
  <c r="AK35" i="8"/>
  <c r="AN34" i="8"/>
  <c r="AM34" i="8"/>
  <c r="AL34" i="8"/>
  <c r="AK34" i="8"/>
  <c r="AO34" i="8"/>
  <c r="AN33" i="8"/>
  <c r="AM33" i="8"/>
  <c r="AL33" i="8"/>
  <c r="AK33" i="8"/>
  <c r="AN32" i="8"/>
  <c r="AM32" i="8"/>
  <c r="AL32" i="8"/>
  <c r="AK32" i="8"/>
  <c r="AO31" i="8"/>
  <c r="AN31" i="8"/>
  <c r="AM31" i="8"/>
  <c r="AL31" i="8"/>
  <c r="AK31" i="8"/>
  <c r="AN30" i="8"/>
  <c r="AM30" i="8"/>
  <c r="AL30" i="8"/>
  <c r="AK30" i="8"/>
  <c r="AN29" i="8"/>
  <c r="AM29" i="8"/>
  <c r="AL29" i="8"/>
  <c r="AK29" i="8"/>
  <c r="AN28" i="8"/>
  <c r="AM28" i="8"/>
  <c r="AL28" i="8"/>
  <c r="AK28" i="8"/>
  <c r="AO26" i="8"/>
  <c r="AN27" i="8"/>
  <c r="AM27" i="8"/>
  <c r="AL27" i="8"/>
  <c r="AK27" i="8"/>
  <c r="AN26" i="8"/>
  <c r="AM26" i="8"/>
  <c r="AL26" i="8"/>
  <c r="AK26" i="8"/>
  <c r="AN25" i="8"/>
  <c r="AM25" i="8"/>
  <c r="AL25" i="8"/>
  <c r="AK25" i="8"/>
  <c r="AN24" i="8"/>
  <c r="AM24" i="8"/>
  <c r="AL24" i="8"/>
  <c r="AK24" i="8"/>
  <c r="AN23" i="8"/>
  <c r="AM23" i="8"/>
  <c r="AL23" i="8"/>
  <c r="AK23" i="8"/>
  <c r="AN22" i="8"/>
  <c r="AM22" i="8"/>
  <c r="AL22" i="8"/>
  <c r="AK22" i="8"/>
  <c r="AN21" i="8"/>
  <c r="AM21" i="8"/>
  <c r="AL21" i="8"/>
  <c r="AK21" i="8"/>
  <c r="AO21" i="8"/>
  <c r="AN20" i="8"/>
  <c r="AM20" i="8"/>
  <c r="AL20" i="8"/>
  <c r="AK20" i="8"/>
  <c r="AO20" i="8"/>
  <c r="AN19" i="8"/>
  <c r="AM19" i="8"/>
  <c r="AL19" i="8"/>
  <c r="AK19" i="8"/>
  <c r="AN18" i="8"/>
  <c r="AM18" i="8"/>
  <c r="AL18" i="8"/>
  <c r="AK18" i="8"/>
  <c r="AO18" i="8"/>
  <c r="AN17" i="8"/>
  <c r="AM17" i="8"/>
  <c r="AL17" i="8"/>
  <c r="AK17" i="8"/>
  <c r="AN16" i="8"/>
  <c r="AM16" i="8"/>
  <c r="AL16" i="8"/>
  <c r="AK16" i="8"/>
  <c r="AO16" i="8"/>
  <c r="AN15" i="8"/>
  <c r="AM15" i="8"/>
  <c r="AL15" i="8"/>
  <c r="AK15" i="8"/>
  <c r="AO15" i="8"/>
  <c r="AN14" i="8"/>
  <c r="AM14" i="8"/>
  <c r="AL14" i="8"/>
  <c r="AK14" i="8"/>
  <c r="AO14" i="8"/>
  <c r="AN13" i="8"/>
  <c r="AM13" i="8"/>
  <c r="AL13" i="8"/>
  <c r="AK13" i="8"/>
  <c r="AO13" i="8"/>
  <c r="AN12" i="8"/>
  <c r="AM12" i="8"/>
  <c r="AL12" i="8"/>
  <c r="AK12" i="8"/>
  <c r="AO12" i="8"/>
  <c r="AN11" i="8"/>
  <c r="AM11" i="8"/>
  <c r="AL11" i="8"/>
  <c r="AK11" i="8"/>
  <c r="AN60" i="7"/>
  <c r="AM60" i="7"/>
  <c r="AL60" i="7"/>
  <c r="AK60" i="7"/>
  <c r="AJ60" i="7"/>
  <c r="AI60" i="7"/>
  <c r="AH60" i="7"/>
  <c r="AG60" i="7"/>
  <c r="W60" i="7"/>
  <c r="AO60" i="7" s="1"/>
  <c r="AN59" i="7"/>
  <c r="AM59" i="7"/>
  <c r="AL59" i="7"/>
  <c r="AK59" i="7"/>
  <c r="AJ59" i="7"/>
  <c r="AI59" i="7"/>
  <c r="AH59" i="7"/>
  <c r="AG59" i="7"/>
  <c r="X59" i="7"/>
  <c r="Y59" i="7" s="1"/>
  <c r="W59" i="7"/>
  <c r="AO59" i="7" s="1"/>
  <c r="AN58" i="7"/>
  <c r="AM58" i="7"/>
  <c r="AL58" i="7"/>
  <c r="AK58" i="7"/>
  <c r="AJ58" i="7"/>
  <c r="AI58" i="7"/>
  <c r="AH58" i="7"/>
  <c r="AG58" i="7"/>
  <c r="W58" i="7"/>
  <c r="AO58" i="7" s="1"/>
  <c r="AN57" i="7"/>
  <c r="AM57" i="7"/>
  <c r="AL57" i="7"/>
  <c r="AK57" i="7"/>
  <c r="AJ57" i="7"/>
  <c r="AI57" i="7"/>
  <c r="AH57" i="7"/>
  <c r="AG57" i="7"/>
  <c r="X57" i="7"/>
  <c r="Y57" i="7" s="1"/>
  <c r="W57" i="7"/>
  <c r="AO57" i="7" s="1"/>
  <c r="AN56" i="7"/>
  <c r="AM56" i="7"/>
  <c r="AL56" i="7"/>
  <c r="AK56" i="7"/>
  <c r="AJ56" i="7"/>
  <c r="AI56" i="7"/>
  <c r="AH56" i="7"/>
  <c r="AG56" i="7"/>
  <c r="W56" i="7"/>
  <c r="AO56" i="7" s="1"/>
  <c r="AN55" i="7"/>
  <c r="AM55" i="7"/>
  <c r="AL55" i="7"/>
  <c r="AK55" i="7"/>
  <c r="AJ55" i="7"/>
  <c r="AI55" i="7"/>
  <c r="AH55" i="7"/>
  <c r="AG55" i="7"/>
  <c r="X55" i="7"/>
  <c r="Y55" i="7" s="1"/>
  <c r="W55" i="7"/>
  <c r="AO55" i="7" s="1"/>
  <c r="AN54" i="7"/>
  <c r="AM54" i="7"/>
  <c r="AL54" i="7"/>
  <c r="AK54" i="7"/>
  <c r="AJ54" i="7"/>
  <c r="AI54" i="7"/>
  <c r="AH54" i="7"/>
  <c r="AG54" i="7"/>
  <c r="W54" i="7"/>
  <c r="AO54" i="7" s="1"/>
  <c r="AN53" i="7"/>
  <c r="AM53" i="7"/>
  <c r="AL53" i="7"/>
  <c r="AK53" i="7"/>
  <c r="AJ53" i="7"/>
  <c r="AI53" i="7"/>
  <c r="AH53" i="7"/>
  <c r="AG53" i="7"/>
  <c r="X53" i="7"/>
  <c r="Y53" i="7" s="1"/>
  <c r="W53" i="7"/>
  <c r="AO53" i="7" s="1"/>
  <c r="AN52" i="7"/>
  <c r="AM52" i="7"/>
  <c r="AL52" i="7"/>
  <c r="AK52" i="7"/>
  <c r="AJ52" i="7"/>
  <c r="AI52" i="7"/>
  <c r="AH52" i="7"/>
  <c r="AG52" i="7"/>
  <c r="W52" i="7"/>
  <c r="AO52" i="7" s="1"/>
  <c r="AN51" i="7"/>
  <c r="AM51" i="7"/>
  <c r="AL51" i="7"/>
  <c r="AK51" i="7"/>
  <c r="AJ51" i="7"/>
  <c r="AI51" i="7"/>
  <c r="AH51" i="7"/>
  <c r="AG51" i="7"/>
  <c r="X51" i="7"/>
  <c r="Y51" i="7" s="1"/>
  <c r="W51" i="7"/>
  <c r="AO51" i="7" s="1"/>
  <c r="AN50" i="7"/>
  <c r="AM50" i="7"/>
  <c r="AL50" i="7"/>
  <c r="AK50" i="7"/>
  <c r="AJ50" i="7"/>
  <c r="AI50" i="7"/>
  <c r="AH50" i="7"/>
  <c r="AG50" i="7"/>
  <c r="W50" i="7"/>
  <c r="AO50" i="7" s="1"/>
  <c r="AN49" i="7"/>
  <c r="AM49" i="7"/>
  <c r="AL49" i="7"/>
  <c r="AK49" i="7"/>
  <c r="AJ49" i="7"/>
  <c r="AI49" i="7"/>
  <c r="AH49" i="7"/>
  <c r="AG49" i="7"/>
  <c r="X49" i="7"/>
  <c r="Y49" i="7" s="1"/>
  <c r="W49" i="7"/>
  <c r="AO49" i="7" s="1"/>
  <c r="AN48" i="7"/>
  <c r="AM48" i="7"/>
  <c r="AL48" i="7"/>
  <c r="AK48" i="7"/>
  <c r="AJ48" i="7"/>
  <c r="AI48" i="7"/>
  <c r="AH48" i="7"/>
  <c r="AG48" i="7"/>
  <c r="W48" i="7"/>
  <c r="AO48" i="7" s="1"/>
  <c r="AN47" i="7"/>
  <c r="AM47" i="7"/>
  <c r="AL47" i="7"/>
  <c r="AK47" i="7"/>
  <c r="AJ47" i="7"/>
  <c r="AI47" i="7"/>
  <c r="AH47" i="7"/>
  <c r="AG47" i="7"/>
  <c r="X47" i="7"/>
  <c r="Y47" i="7" s="1"/>
  <c r="W47" i="7"/>
  <c r="AO47" i="7" s="1"/>
  <c r="AN46" i="7"/>
  <c r="AM46" i="7"/>
  <c r="AL46" i="7"/>
  <c r="AK46" i="7"/>
  <c r="AJ46" i="7"/>
  <c r="AI46" i="7"/>
  <c r="AH46" i="7"/>
  <c r="AG46" i="7"/>
  <c r="W46" i="7"/>
  <c r="AO46" i="7" s="1"/>
  <c r="AN45" i="7"/>
  <c r="AM45" i="7"/>
  <c r="AL45" i="7"/>
  <c r="AK45" i="7"/>
  <c r="AJ45" i="7"/>
  <c r="AI45" i="7"/>
  <c r="AH45" i="7"/>
  <c r="AG45" i="7"/>
  <c r="X45" i="7"/>
  <c r="Y45" i="7" s="1"/>
  <c r="W45" i="7"/>
  <c r="AO45" i="7" s="1"/>
  <c r="AN44" i="7"/>
  <c r="AM44" i="7"/>
  <c r="AL44" i="7"/>
  <c r="AK44" i="7"/>
  <c r="AJ44" i="7"/>
  <c r="AI44" i="7"/>
  <c r="AH44" i="7"/>
  <c r="AG44" i="7"/>
  <c r="W44" i="7"/>
  <c r="AO44" i="7" s="1"/>
  <c r="AN43" i="7"/>
  <c r="AM43" i="7"/>
  <c r="AL43" i="7"/>
  <c r="AK43" i="7"/>
  <c r="AJ43" i="7"/>
  <c r="AI43" i="7"/>
  <c r="AH43" i="7"/>
  <c r="AG43" i="7"/>
  <c r="X43" i="7"/>
  <c r="Y43" i="7" s="1"/>
  <c r="W43" i="7"/>
  <c r="AO43" i="7" s="1"/>
  <c r="AN42" i="7"/>
  <c r="AM42" i="7"/>
  <c r="AL42" i="7"/>
  <c r="AK42" i="7"/>
  <c r="AJ42" i="7"/>
  <c r="AI42" i="7"/>
  <c r="AH42" i="7"/>
  <c r="AG42" i="7"/>
  <c r="W42" i="7"/>
  <c r="AO42" i="7" s="1"/>
  <c r="AN41" i="7"/>
  <c r="AM41" i="7"/>
  <c r="AL41" i="7"/>
  <c r="AK41" i="7"/>
  <c r="AJ41" i="7"/>
  <c r="AI41" i="7"/>
  <c r="AH41" i="7"/>
  <c r="AG41" i="7"/>
  <c r="X41" i="7"/>
  <c r="Y41" i="7" s="1"/>
  <c r="W41" i="7"/>
  <c r="AO41" i="7" s="1"/>
  <c r="AN40" i="7"/>
  <c r="AM40" i="7"/>
  <c r="AL40" i="7"/>
  <c r="AK40" i="7"/>
  <c r="AJ40" i="7"/>
  <c r="AI40" i="7"/>
  <c r="AH40" i="7"/>
  <c r="AG40" i="7"/>
  <c r="W40" i="7"/>
  <c r="AO40" i="7" s="1"/>
  <c r="AN39" i="7"/>
  <c r="AM39" i="7"/>
  <c r="AL39" i="7"/>
  <c r="AK39" i="7"/>
  <c r="AJ39" i="7"/>
  <c r="AI39" i="7"/>
  <c r="AH39" i="7"/>
  <c r="AG39" i="7"/>
  <c r="X39" i="7"/>
  <c r="Y39" i="7" s="1"/>
  <c r="W39" i="7"/>
  <c r="AO39" i="7" s="1"/>
  <c r="AN38" i="7"/>
  <c r="AM38" i="7"/>
  <c r="AL38" i="7"/>
  <c r="AK38" i="7"/>
  <c r="AJ38" i="7"/>
  <c r="AI38" i="7"/>
  <c r="AH38" i="7"/>
  <c r="AG38" i="7"/>
  <c r="W38" i="7"/>
  <c r="AO38" i="7" s="1"/>
  <c r="AN37" i="7"/>
  <c r="AM37" i="7"/>
  <c r="AL37" i="7"/>
  <c r="AK37" i="7"/>
  <c r="AJ37" i="7"/>
  <c r="AI37" i="7"/>
  <c r="AH37" i="7"/>
  <c r="AG37" i="7"/>
  <c r="X37" i="7"/>
  <c r="Y37" i="7" s="1"/>
  <c r="W37" i="7"/>
  <c r="AO37" i="7" s="1"/>
  <c r="AN36" i="7"/>
  <c r="AM36" i="7"/>
  <c r="AL36" i="7"/>
  <c r="AK36" i="7"/>
  <c r="AJ36" i="7"/>
  <c r="AI36" i="7"/>
  <c r="AH36" i="7"/>
  <c r="AG36" i="7"/>
  <c r="W36" i="7"/>
  <c r="AO36" i="7" s="1"/>
  <c r="AN35" i="7"/>
  <c r="AM35" i="7"/>
  <c r="AL35" i="7"/>
  <c r="AK35" i="7"/>
  <c r="AJ35" i="7"/>
  <c r="AI35" i="7"/>
  <c r="AH35" i="7"/>
  <c r="AG35" i="7"/>
  <c r="X35" i="7"/>
  <c r="Y35" i="7" s="1"/>
  <c r="W35" i="7"/>
  <c r="AO35" i="7" s="1"/>
  <c r="AN34" i="7"/>
  <c r="AM34" i="7"/>
  <c r="AL34" i="7"/>
  <c r="AK34" i="7"/>
  <c r="AJ34" i="7"/>
  <c r="AI34" i="7"/>
  <c r="AH34" i="7"/>
  <c r="AG34" i="7"/>
  <c r="W34" i="7"/>
  <c r="AO34" i="7" s="1"/>
  <c r="AN33" i="7"/>
  <c r="AM33" i="7"/>
  <c r="AL33" i="7"/>
  <c r="AK33" i="7"/>
  <c r="AJ33" i="7"/>
  <c r="AI33" i="7"/>
  <c r="AH33" i="7"/>
  <c r="AG33" i="7"/>
  <c r="X33" i="7"/>
  <c r="Y33" i="7" s="1"/>
  <c r="W33" i="7"/>
  <c r="AO33" i="7" s="1"/>
  <c r="AN32" i="7"/>
  <c r="AM32" i="7"/>
  <c r="AL32" i="7"/>
  <c r="AK32" i="7"/>
  <c r="AJ32" i="7"/>
  <c r="AI32" i="7"/>
  <c r="AH32" i="7"/>
  <c r="AG32" i="7"/>
  <c r="W32" i="7"/>
  <c r="AO32" i="7" s="1"/>
  <c r="AN31" i="7"/>
  <c r="AM31" i="7"/>
  <c r="AL31" i="7"/>
  <c r="AK31" i="7"/>
  <c r="AJ31" i="7"/>
  <c r="AI31" i="7"/>
  <c r="AH31" i="7"/>
  <c r="AG31" i="7"/>
  <c r="X31" i="7"/>
  <c r="Y31" i="7" s="1"/>
  <c r="W31" i="7"/>
  <c r="AO31" i="7" s="1"/>
  <c r="AN30" i="7"/>
  <c r="AM30" i="7"/>
  <c r="AL30" i="7"/>
  <c r="AK30" i="7"/>
  <c r="AJ30" i="7"/>
  <c r="AI30" i="7"/>
  <c r="AH30" i="7"/>
  <c r="AG30" i="7"/>
  <c r="W30" i="7"/>
  <c r="AO30" i="7" s="1"/>
  <c r="AN29" i="7"/>
  <c r="AM29" i="7"/>
  <c r="AL29" i="7"/>
  <c r="AK29" i="7"/>
  <c r="AJ29" i="7"/>
  <c r="AI29" i="7"/>
  <c r="AH29" i="7"/>
  <c r="AG29" i="7"/>
  <c r="X29" i="7"/>
  <c r="Y29" i="7" s="1"/>
  <c r="W29" i="7"/>
  <c r="AO29" i="7" s="1"/>
  <c r="AN28" i="7"/>
  <c r="AM28" i="7"/>
  <c r="AL28" i="7"/>
  <c r="AK28" i="7"/>
  <c r="AJ28" i="7"/>
  <c r="AI28" i="7"/>
  <c r="AH28" i="7"/>
  <c r="AG28" i="7"/>
  <c r="W28" i="7"/>
  <c r="AO28" i="7" s="1"/>
  <c r="AN27" i="7"/>
  <c r="AM27" i="7"/>
  <c r="AL27" i="7"/>
  <c r="AK27" i="7"/>
  <c r="AJ27" i="7"/>
  <c r="AI27" i="7"/>
  <c r="AH27" i="7"/>
  <c r="AG27" i="7"/>
  <c r="X27" i="7"/>
  <c r="Y27" i="7" s="1"/>
  <c r="W27" i="7"/>
  <c r="AO27" i="7" s="1"/>
  <c r="AN26" i="7"/>
  <c r="AM26" i="7"/>
  <c r="AL26" i="7"/>
  <c r="AK26" i="7"/>
  <c r="AJ26" i="7"/>
  <c r="AI26" i="7"/>
  <c r="AH26" i="7"/>
  <c r="AG26" i="7"/>
  <c r="W26" i="7"/>
  <c r="AO26" i="7" s="1"/>
  <c r="AN25" i="7"/>
  <c r="AM25" i="7"/>
  <c r="AL25" i="7"/>
  <c r="AK25" i="7"/>
  <c r="AJ25" i="7"/>
  <c r="AI25" i="7"/>
  <c r="AH25" i="7"/>
  <c r="AG25" i="7"/>
  <c r="X25" i="7"/>
  <c r="Y25" i="7" s="1"/>
  <c r="W25" i="7"/>
  <c r="AO25" i="7" s="1"/>
  <c r="AN24" i="7"/>
  <c r="AM24" i="7"/>
  <c r="AL24" i="7"/>
  <c r="AK24" i="7"/>
  <c r="AJ24" i="7"/>
  <c r="AI24" i="7"/>
  <c r="AH24" i="7"/>
  <c r="AG24" i="7"/>
  <c r="W24" i="7"/>
  <c r="AO24" i="7" s="1"/>
  <c r="AN23" i="7"/>
  <c r="AM23" i="7"/>
  <c r="AL23" i="7"/>
  <c r="AK23" i="7"/>
  <c r="AJ23" i="7"/>
  <c r="AI23" i="7"/>
  <c r="AH23" i="7"/>
  <c r="AG23" i="7"/>
  <c r="X23" i="7"/>
  <c r="Y23" i="7" s="1"/>
  <c r="W23" i="7"/>
  <c r="AO23" i="7" s="1"/>
  <c r="AN22" i="7"/>
  <c r="AM22" i="7"/>
  <c r="AL22" i="7"/>
  <c r="AK22" i="7"/>
  <c r="AJ22" i="7"/>
  <c r="AI22" i="7"/>
  <c r="AH22" i="7"/>
  <c r="AG22" i="7"/>
  <c r="W22" i="7"/>
  <c r="AO22" i="7" s="1"/>
  <c r="AN21" i="7"/>
  <c r="AM21" i="7"/>
  <c r="AL21" i="7"/>
  <c r="AK21" i="7"/>
  <c r="AJ21" i="7"/>
  <c r="AI21" i="7"/>
  <c r="AH21" i="7"/>
  <c r="AG21" i="7"/>
  <c r="W21" i="7"/>
  <c r="AO21" i="7" s="1"/>
  <c r="AN20" i="7"/>
  <c r="AM20" i="7"/>
  <c r="AL20" i="7"/>
  <c r="AK20" i="7"/>
  <c r="AO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O18" i="7"/>
  <c r="AN16" i="7"/>
  <c r="AM16" i="7"/>
  <c r="AL16" i="7"/>
  <c r="AK16" i="7"/>
  <c r="AO15" i="7"/>
  <c r="AN15" i="7"/>
  <c r="AM15" i="7"/>
  <c r="AL15" i="7"/>
  <c r="AK15" i="7"/>
  <c r="AO16" i="7"/>
  <c r="AN14" i="7"/>
  <c r="AM14" i="7"/>
  <c r="AL14" i="7"/>
  <c r="AK14" i="7"/>
  <c r="AN13" i="7"/>
  <c r="AM13" i="7"/>
  <c r="AL13" i="7"/>
  <c r="AK13" i="7"/>
  <c r="AN12" i="7"/>
  <c r="AM12" i="7"/>
  <c r="AL12" i="7"/>
  <c r="AK12" i="7"/>
  <c r="AO13" i="7"/>
  <c r="AN11" i="7"/>
  <c r="AM11" i="7"/>
  <c r="AL11" i="7"/>
  <c r="AK11" i="7"/>
  <c r="AO11" i="7"/>
  <c r="AN60" i="6"/>
  <c r="AM60" i="6"/>
  <c r="AL60" i="6"/>
  <c r="AK60" i="6"/>
  <c r="AJ60" i="6"/>
  <c r="AI60" i="6"/>
  <c r="AH60" i="6"/>
  <c r="AG60" i="6"/>
  <c r="W60" i="6"/>
  <c r="X60" i="6" s="1"/>
  <c r="Y60" i="6" s="1"/>
  <c r="AN59" i="6"/>
  <c r="AM59" i="6"/>
  <c r="AL59" i="6"/>
  <c r="AK59" i="6"/>
  <c r="AJ59" i="6"/>
  <c r="AI59" i="6"/>
  <c r="AH59" i="6"/>
  <c r="AG59" i="6"/>
  <c r="W59" i="6"/>
  <c r="AO59" i="6" s="1"/>
  <c r="AN58" i="6"/>
  <c r="AM58" i="6"/>
  <c r="AL58" i="6"/>
  <c r="AK58" i="6"/>
  <c r="AJ58" i="6"/>
  <c r="AI58" i="6"/>
  <c r="AH58" i="6"/>
  <c r="AG58" i="6"/>
  <c r="W58" i="6"/>
  <c r="AO58" i="6" s="1"/>
  <c r="AN57" i="6"/>
  <c r="AM57" i="6"/>
  <c r="AL57" i="6"/>
  <c r="AK57" i="6"/>
  <c r="AJ57" i="6"/>
  <c r="AI57" i="6"/>
  <c r="AH57" i="6"/>
  <c r="AG57" i="6"/>
  <c r="X57" i="6"/>
  <c r="Y57" i="6" s="1"/>
  <c r="W57" i="6"/>
  <c r="AO57" i="6" s="1"/>
  <c r="AN56" i="6"/>
  <c r="AM56" i="6"/>
  <c r="AL56" i="6"/>
  <c r="AK56" i="6"/>
  <c r="AJ56" i="6"/>
  <c r="AI56" i="6"/>
  <c r="AH56" i="6"/>
  <c r="AG56" i="6"/>
  <c r="W56" i="6"/>
  <c r="X56" i="6" s="1"/>
  <c r="Y56" i="6" s="1"/>
  <c r="AN55" i="6"/>
  <c r="AM55" i="6"/>
  <c r="AL55" i="6"/>
  <c r="AK55" i="6"/>
  <c r="AJ55" i="6"/>
  <c r="AI55" i="6"/>
  <c r="AH55" i="6"/>
  <c r="AG55" i="6"/>
  <c r="W55" i="6"/>
  <c r="AO55" i="6" s="1"/>
  <c r="AN54" i="6"/>
  <c r="AM54" i="6"/>
  <c r="AL54" i="6"/>
  <c r="AK54" i="6"/>
  <c r="AJ54" i="6"/>
  <c r="AI54" i="6"/>
  <c r="AH54" i="6"/>
  <c r="AG54" i="6"/>
  <c r="W54" i="6"/>
  <c r="AO54" i="6" s="1"/>
  <c r="AN53" i="6"/>
  <c r="AM53" i="6"/>
  <c r="AL53" i="6"/>
  <c r="AK53" i="6"/>
  <c r="AJ53" i="6"/>
  <c r="AI53" i="6"/>
  <c r="AH53" i="6"/>
  <c r="AG53" i="6"/>
  <c r="X53" i="6"/>
  <c r="Y53" i="6" s="1"/>
  <c r="W53" i="6"/>
  <c r="AO53" i="6" s="1"/>
  <c r="AN52" i="6"/>
  <c r="AM52" i="6"/>
  <c r="AL52" i="6"/>
  <c r="AK52" i="6"/>
  <c r="AJ52" i="6"/>
  <c r="AI52" i="6"/>
  <c r="AH52" i="6"/>
  <c r="AG52" i="6"/>
  <c r="W52" i="6"/>
  <c r="X52" i="6" s="1"/>
  <c r="Y52" i="6" s="1"/>
  <c r="AN51" i="6"/>
  <c r="AM51" i="6"/>
  <c r="AL51" i="6"/>
  <c r="AK51" i="6"/>
  <c r="AJ51" i="6"/>
  <c r="AI51" i="6"/>
  <c r="AH51" i="6"/>
  <c r="AG51" i="6"/>
  <c r="W51" i="6"/>
  <c r="X51" i="6" s="1"/>
  <c r="Y51" i="6" s="1"/>
  <c r="AN50" i="6"/>
  <c r="AM50" i="6"/>
  <c r="AL50" i="6"/>
  <c r="AK50" i="6"/>
  <c r="AJ50" i="6"/>
  <c r="AI50" i="6"/>
  <c r="AH50" i="6"/>
  <c r="AG50" i="6"/>
  <c r="W50" i="6"/>
  <c r="X50" i="6" s="1"/>
  <c r="Y50" i="6" s="1"/>
  <c r="AN49" i="6"/>
  <c r="AM49" i="6"/>
  <c r="AL49" i="6"/>
  <c r="AK49" i="6"/>
  <c r="AJ49" i="6"/>
  <c r="AI49" i="6"/>
  <c r="AH49" i="6"/>
  <c r="AG49" i="6"/>
  <c r="W49" i="6"/>
  <c r="X49" i="6" s="1"/>
  <c r="Y49" i="6" s="1"/>
  <c r="AN48" i="6"/>
  <c r="AM48" i="6"/>
  <c r="AL48" i="6"/>
  <c r="AK48" i="6"/>
  <c r="AJ48" i="6"/>
  <c r="AI48" i="6"/>
  <c r="AH48" i="6"/>
  <c r="AG48" i="6"/>
  <c r="W48" i="6"/>
  <c r="X48" i="6" s="1"/>
  <c r="Y48" i="6" s="1"/>
  <c r="AO47" i="6"/>
  <c r="AN47" i="6"/>
  <c r="AM47" i="6"/>
  <c r="AL47" i="6"/>
  <c r="AK47" i="6"/>
  <c r="AJ47" i="6"/>
  <c r="AI47" i="6"/>
  <c r="AH47" i="6"/>
  <c r="AG47" i="6"/>
  <c r="W47" i="6"/>
  <c r="X47" i="6"/>
  <c r="Y47" i="6" s="1"/>
  <c r="AN46" i="6"/>
  <c r="AM46" i="6"/>
  <c r="AL46" i="6"/>
  <c r="AK46" i="6"/>
  <c r="AJ46" i="6"/>
  <c r="AI46" i="6"/>
  <c r="AH46" i="6"/>
  <c r="AG46" i="6"/>
  <c r="W46" i="6"/>
  <c r="X46" i="6"/>
  <c r="Y46" i="6" s="1"/>
  <c r="AN45" i="6"/>
  <c r="AM45" i="6"/>
  <c r="AL45" i="6"/>
  <c r="AK45" i="6"/>
  <c r="AJ45" i="6"/>
  <c r="AI45" i="6"/>
  <c r="AH45" i="6"/>
  <c r="AG45" i="6"/>
  <c r="W45" i="6"/>
  <c r="AO45" i="6" s="1"/>
  <c r="AN44" i="6"/>
  <c r="AM44" i="6"/>
  <c r="AL44" i="6"/>
  <c r="AK44" i="6"/>
  <c r="AJ44" i="6"/>
  <c r="AI44" i="6"/>
  <c r="AH44" i="6"/>
  <c r="AG44" i="6"/>
  <c r="W44" i="6"/>
  <c r="AO44" i="6" s="1"/>
  <c r="AN43" i="6"/>
  <c r="AM43" i="6"/>
  <c r="AL43" i="6"/>
  <c r="AK43" i="6"/>
  <c r="AJ43" i="6"/>
  <c r="AI43" i="6"/>
  <c r="AH43" i="6"/>
  <c r="AG43" i="6"/>
  <c r="W43" i="6"/>
  <c r="X43" i="6" s="1"/>
  <c r="AN42" i="6"/>
  <c r="AM42" i="6"/>
  <c r="AL42" i="6"/>
  <c r="AK42" i="6"/>
  <c r="AJ42" i="6"/>
  <c r="AI42" i="6"/>
  <c r="AH42" i="6"/>
  <c r="AG42" i="6"/>
  <c r="W32" i="6"/>
  <c r="X32" i="6" s="1"/>
  <c r="AN41" i="6"/>
  <c r="AM41" i="6"/>
  <c r="AL41" i="6"/>
  <c r="AK41" i="6"/>
  <c r="AJ41" i="6"/>
  <c r="AI41" i="6"/>
  <c r="AH41" i="6"/>
  <c r="AG41" i="6"/>
  <c r="W39" i="6"/>
  <c r="X39" i="6" s="1"/>
  <c r="AN40" i="6"/>
  <c r="AM40" i="6"/>
  <c r="AL40" i="6"/>
  <c r="AK40" i="6"/>
  <c r="AN39" i="6"/>
  <c r="AM39" i="6"/>
  <c r="AL39" i="6"/>
  <c r="AK39" i="6"/>
  <c r="AN38" i="6"/>
  <c r="AM38" i="6"/>
  <c r="AL38" i="6"/>
  <c r="AK38" i="6"/>
  <c r="AN37" i="6"/>
  <c r="AM37" i="6"/>
  <c r="AL37" i="6"/>
  <c r="AK37" i="6"/>
  <c r="AN36" i="6"/>
  <c r="AM36" i="6"/>
  <c r="AL36" i="6"/>
  <c r="AK36" i="6"/>
  <c r="AN35" i="6"/>
  <c r="AM35" i="6"/>
  <c r="AL35" i="6"/>
  <c r="AK35" i="6"/>
  <c r="AN34" i="6"/>
  <c r="AM34" i="6"/>
  <c r="AL34" i="6"/>
  <c r="AK34" i="6"/>
  <c r="AN33" i="6"/>
  <c r="AM33" i="6"/>
  <c r="AL33" i="6"/>
  <c r="AK33" i="6"/>
  <c r="AN32" i="6"/>
  <c r="AM32" i="6"/>
  <c r="AL32" i="6"/>
  <c r="AK32" i="6"/>
  <c r="AN31" i="6"/>
  <c r="AM31" i="6"/>
  <c r="AL31" i="6"/>
  <c r="AK31" i="6"/>
  <c r="AN30" i="6"/>
  <c r="AM30" i="6"/>
  <c r="AL30" i="6"/>
  <c r="AK30" i="6"/>
  <c r="AN29" i="6"/>
  <c r="AM29" i="6"/>
  <c r="AL29" i="6"/>
  <c r="AK29" i="6"/>
  <c r="AO28" i="6"/>
  <c r="AN28" i="6"/>
  <c r="AM28" i="6"/>
  <c r="AL28" i="6"/>
  <c r="AK28" i="6"/>
  <c r="AN27" i="6"/>
  <c r="AM27" i="6"/>
  <c r="AL27" i="6"/>
  <c r="AK27" i="6"/>
  <c r="AN26" i="6"/>
  <c r="AM26" i="6"/>
  <c r="AL26" i="6"/>
  <c r="AK26" i="6"/>
  <c r="AN25" i="6"/>
  <c r="AM25" i="6"/>
  <c r="AL25" i="6"/>
  <c r="AK25" i="6"/>
  <c r="AN24" i="6"/>
  <c r="AM24" i="6"/>
  <c r="AL24" i="6"/>
  <c r="AK24" i="6"/>
  <c r="AN23" i="6"/>
  <c r="AM23" i="6"/>
  <c r="AL23" i="6"/>
  <c r="AK23" i="6"/>
  <c r="AN22" i="6"/>
  <c r="AM22" i="6"/>
  <c r="AL22" i="6"/>
  <c r="AK22" i="6"/>
  <c r="AN21" i="6"/>
  <c r="AM21" i="6"/>
  <c r="AL21" i="6"/>
  <c r="AK21" i="6"/>
  <c r="AN20" i="6"/>
  <c r="AM20" i="6"/>
  <c r="AL20" i="6"/>
  <c r="AK20" i="6"/>
  <c r="AN19" i="6"/>
  <c r="AM19" i="6"/>
  <c r="AL19" i="6"/>
  <c r="AK19" i="6"/>
  <c r="AO18" i="6"/>
  <c r="AN18" i="6"/>
  <c r="AM18" i="6"/>
  <c r="AL18" i="6"/>
  <c r="AK18" i="6"/>
  <c r="AN17" i="6"/>
  <c r="AM17" i="6"/>
  <c r="AL17" i="6"/>
  <c r="AK17" i="6"/>
  <c r="AN16" i="6"/>
  <c r="AM16" i="6"/>
  <c r="AL16" i="6"/>
  <c r="AK16" i="6"/>
  <c r="AN15" i="6"/>
  <c r="AM15" i="6"/>
  <c r="AL15" i="6"/>
  <c r="AK15" i="6"/>
  <c r="AN14" i="6"/>
  <c r="AM14" i="6"/>
  <c r="AL14" i="6"/>
  <c r="AK14" i="6"/>
  <c r="AN13" i="6"/>
  <c r="AM13" i="6"/>
  <c r="AL13" i="6"/>
  <c r="AK13" i="6"/>
  <c r="AN12" i="6"/>
  <c r="AM12" i="6"/>
  <c r="AL12" i="6"/>
  <c r="AK12" i="6"/>
  <c r="AN11" i="6"/>
  <c r="AM11" i="6"/>
  <c r="AL11" i="6"/>
  <c r="AK11" i="6"/>
  <c r="AO12" i="6"/>
  <c r="AN60" i="5"/>
  <c r="AM60" i="5"/>
  <c r="AL60" i="5"/>
  <c r="AK60" i="5"/>
  <c r="AJ60" i="5"/>
  <c r="AI60" i="5"/>
  <c r="AH60" i="5"/>
  <c r="AG60" i="5"/>
  <c r="X60" i="5"/>
  <c r="Y60" i="5" s="1"/>
  <c r="W60" i="5"/>
  <c r="AO60" i="5" s="1"/>
  <c r="AN59" i="5"/>
  <c r="AM59" i="5"/>
  <c r="AL59" i="5"/>
  <c r="AK59" i="5"/>
  <c r="AJ59" i="5"/>
  <c r="AI59" i="5"/>
  <c r="AH59" i="5"/>
  <c r="AG59" i="5"/>
  <c r="W59" i="5"/>
  <c r="AO59" i="5" s="1"/>
  <c r="AN58" i="5"/>
  <c r="AM58" i="5"/>
  <c r="AL58" i="5"/>
  <c r="AK58" i="5"/>
  <c r="AJ58" i="5"/>
  <c r="AI58" i="5"/>
  <c r="AH58" i="5"/>
  <c r="AG58" i="5"/>
  <c r="X58" i="5"/>
  <c r="Y58" i="5" s="1"/>
  <c r="W58" i="5"/>
  <c r="AO58" i="5" s="1"/>
  <c r="AN57" i="5"/>
  <c r="AM57" i="5"/>
  <c r="AL57" i="5"/>
  <c r="AK57" i="5"/>
  <c r="AJ57" i="5"/>
  <c r="AI57" i="5"/>
  <c r="AH57" i="5"/>
  <c r="AG57" i="5"/>
  <c r="W57" i="5"/>
  <c r="AO57" i="5" s="1"/>
  <c r="AN56" i="5"/>
  <c r="AM56" i="5"/>
  <c r="AL56" i="5"/>
  <c r="AK56" i="5"/>
  <c r="AJ56" i="5"/>
  <c r="AI56" i="5"/>
  <c r="AH56" i="5"/>
  <c r="AG56" i="5"/>
  <c r="X56" i="5"/>
  <c r="Y56" i="5" s="1"/>
  <c r="W56" i="5"/>
  <c r="AO56" i="5" s="1"/>
  <c r="AN55" i="5"/>
  <c r="AM55" i="5"/>
  <c r="AL55" i="5"/>
  <c r="AK55" i="5"/>
  <c r="AJ55" i="5"/>
  <c r="AI55" i="5"/>
  <c r="AH55" i="5"/>
  <c r="AG55" i="5"/>
  <c r="W55" i="5"/>
  <c r="AO55" i="5" s="1"/>
  <c r="AN54" i="5"/>
  <c r="AM54" i="5"/>
  <c r="AL54" i="5"/>
  <c r="AK54" i="5"/>
  <c r="AJ54" i="5"/>
  <c r="AI54" i="5"/>
  <c r="AH54" i="5"/>
  <c r="AG54" i="5"/>
  <c r="X54" i="5"/>
  <c r="Y54" i="5" s="1"/>
  <c r="W54" i="5"/>
  <c r="AO54" i="5" s="1"/>
  <c r="AN53" i="5"/>
  <c r="AM53" i="5"/>
  <c r="AL53" i="5"/>
  <c r="AK53" i="5"/>
  <c r="AJ53" i="5"/>
  <c r="AI53" i="5"/>
  <c r="AH53" i="5"/>
  <c r="AG53" i="5"/>
  <c r="W53" i="5"/>
  <c r="AO53" i="5" s="1"/>
  <c r="AN52" i="5"/>
  <c r="AM52" i="5"/>
  <c r="AL52" i="5"/>
  <c r="AK52" i="5"/>
  <c r="AJ52" i="5"/>
  <c r="AI52" i="5"/>
  <c r="AH52" i="5"/>
  <c r="AG52" i="5"/>
  <c r="X52" i="5"/>
  <c r="Y52" i="5" s="1"/>
  <c r="W52" i="5"/>
  <c r="AO52" i="5" s="1"/>
  <c r="AN51" i="5"/>
  <c r="AM51" i="5"/>
  <c r="AL51" i="5"/>
  <c r="AK51" i="5"/>
  <c r="AJ51" i="5"/>
  <c r="AI51" i="5"/>
  <c r="AH51" i="5"/>
  <c r="AG51" i="5"/>
  <c r="W51" i="5"/>
  <c r="AO51" i="5" s="1"/>
  <c r="AN50" i="5"/>
  <c r="AM50" i="5"/>
  <c r="AL50" i="5"/>
  <c r="AK50" i="5"/>
  <c r="AJ50" i="5"/>
  <c r="AI50" i="5"/>
  <c r="AH50" i="5"/>
  <c r="AG50" i="5"/>
  <c r="X50" i="5"/>
  <c r="Y50" i="5" s="1"/>
  <c r="W50" i="5"/>
  <c r="AO50" i="5" s="1"/>
  <c r="AN49" i="5"/>
  <c r="AM49" i="5"/>
  <c r="AL49" i="5"/>
  <c r="AK49" i="5"/>
  <c r="AJ49" i="5"/>
  <c r="AI49" i="5"/>
  <c r="AH49" i="5"/>
  <c r="AG49" i="5"/>
  <c r="W49" i="5"/>
  <c r="AO49" i="5" s="1"/>
  <c r="AN48" i="5"/>
  <c r="AM48" i="5"/>
  <c r="AL48" i="5"/>
  <c r="AK48" i="5"/>
  <c r="AJ48" i="5"/>
  <c r="AI48" i="5"/>
  <c r="AH48" i="5"/>
  <c r="AG48" i="5"/>
  <c r="X48" i="5"/>
  <c r="Y48" i="5" s="1"/>
  <c r="W48" i="5"/>
  <c r="AO48" i="5" s="1"/>
  <c r="AN47" i="5"/>
  <c r="AM47" i="5"/>
  <c r="AL47" i="5"/>
  <c r="AK47" i="5"/>
  <c r="AJ47" i="5"/>
  <c r="AI47" i="5"/>
  <c r="AH47" i="5"/>
  <c r="AG47" i="5"/>
  <c r="W47" i="5"/>
  <c r="X47" i="5" s="1"/>
  <c r="Y47" i="5" s="1"/>
  <c r="AN46" i="5"/>
  <c r="AM46" i="5"/>
  <c r="AL46" i="5"/>
  <c r="AK46" i="5"/>
  <c r="AJ46" i="5"/>
  <c r="AI46" i="5"/>
  <c r="AH46" i="5"/>
  <c r="AG46" i="5"/>
  <c r="X46" i="5"/>
  <c r="Y46" i="5" s="1"/>
  <c r="W46" i="5"/>
  <c r="AO46" i="5" s="1"/>
  <c r="AN45" i="5"/>
  <c r="AM45" i="5"/>
  <c r="AL45" i="5"/>
  <c r="AK45" i="5"/>
  <c r="AJ45" i="5"/>
  <c r="AI45" i="5"/>
  <c r="AH45" i="5"/>
  <c r="AG45" i="5"/>
  <c r="W45" i="5"/>
  <c r="X45" i="5" s="1"/>
  <c r="Y45" i="5" s="1"/>
  <c r="AN44" i="5"/>
  <c r="AM44" i="5"/>
  <c r="AL44" i="5"/>
  <c r="AK44" i="5"/>
  <c r="AJ44" i="5"/>
  <c r="AI44" i="5"/>
  <c r="AH44" i="5"/>
  <c r="AG44" i="5"/>
  <c r="X44" i="5"/>
  <c r="Y44" i="5" s="1"/>
  <c r="W44" i="5"/>
  <c r="AO44" i="5" s="1"/>
  <c r="AN43" i="5"/>
  <c r="AM43" i="5"/>
  <c r="AL43" i="5"/>
  <c r="AK43" i="5"/>
  <c r="AJ43" i="5"/>
  <c r="AI43" i="5"/>
  <c r="AH43" i="5"/>
  <c r="AG43" i="5"/>
  <c r="W43" i="5"/>
  <c r="X43" i="5" s="1"/>
  <c r="Y43" i="5" s="1"/>
  <c r="AN42" i="5"/>
  <c r="AM42" i="5"/>
  <c r="AL42" i="5"/>
  <c r="AK42" i="5"/>
  <c r="AJ42" i="5"/>
  <c r="AI42" i="5"/>
  <c r="AH42" i="5"/>
  <c r="AG42" i="5"/>
  <c r="X42" i="5"/>
  <c r="Y42" i="5" s="1"/>
  <c r="W42" i="5"/>
  <c r="AO42" i="5" s="1"/>
  <c r="AN41" i="5"/>
  <c r="AM41" i="5"/>
  <c r="AL41" i="5"/>
  <c r="AK41" i="5"/>
  <c r="AJ41" i="5"/>
  <c r="AI41" i="5"/>
  <c r="AH41" i="5"/>
  <c r="AG41" i="5"/>
  <c r="W41" i="5"/>
  <c r="X41" i="5" s="1"/>
  <c r="Y41" i="5" s="1"/>
  <c r="AN40" i="5"/>
  <c r="AM40" i="5"/>
  <c r="AL40" i="5"/>
  <c r="AK40" i="5"/>
  <c r="AJ40" i="5"/>
  <c r="AI40" i="5"/>
  <c r="AH40" i="5"/>
  <c r="AG40" i="5"/>
  <c r="X40" i="5"/>
  <c r="Y40" i="5" s="1"/>
  <c r="W40" i="5"/>
  <c r="AO40" i="5" s="1"/>
  <c r="AN39" i="5"/>
  <c r="AM39" i="5"/>
  <c r="AL39" i="5"/>
  <c r="AK39" i="5"/>
  <c r="AJ39" i="5"/>
  <c r="AI39" i="5"/>
  <c r="AH39" i="5"/>
  <c r="AG39" i="5"/>
  <c r="X39" i="5"/>
  <c r="Y39" i="5" s="1"/>
  <c r="W39" i="5"/>
  <c r="AO39" i="5"/>
  <c r="AN38" i="5"/>
  <c r="AM38" i="5"/>
  <c r="AL38" i="5"/>
  <c r="AK38" i="5"/>
  <c r="AJ38" i="5"/>
  <c r="AI38" i="5"/>
  <c r="AH38" i="5"/>
  <c r="AG38" i="5"/>
  <c r="X38" i="5"/>
  <c r="Y38" i="5" s="1"/>
  <c r="W38" i="5"/>
  <c r="AO38" i="5" s="1"/>
  <c r="AO37" i="5"/>
  <c r="AN37" i="5"/>
  <c r="AM37" i="5"/>
  <c r="AL37" i="5"/>
  <c r="AK37" i="5"/>
  <c r="AJ37" i="5"/>
  <c r="AI37" i="5"/>
  <c r="AH37" i="5"/>
  <c r="AG37" i="5"/>
  <c r="W37" i="5"/>
  <c r="X37" i="5"/>
  <c r="Y37" i="5" s="1"/>
  <c r="AN36" i="5"/>
  <c r="AM36" i="5"/>
  <c r="AL36" i="5"/>
  <c r="AK36" i="5"/>
  <c r="AJ36" i="5"/>
  <c r="AI36" i="5"/>
  <c r="AH36" i="5"/>
  <c r="AG36" i="5"/>
  <c r="W36" i="5"/>
  <c r="AO35" i="5"/>
  <c r="AN35" i="5"/>
  <c r="AM35" i="5"/>
  <c r="AL35" i="5"/>
  <c r="AK35" i="5"/>
  <c r="AJ35" i="5"/>
  <c r="AI35" i="5"/>
  <c r="AH35" i="5"/>
  <c r="AG35" i="5"/>
  <c r="W35" i="5"/>
  <c r="X35" i="5"/>
  <c r="Y35" i="5" s="1"/>
  <c r="AN34" i="5"/>
  <c r="AM34" i="5"/>
  <c r="AL34" i="5"/>
  <c r="AK34" i="5"/>
  <c r="AJ34" i="5"/>
  <c r="AI34" i="5"/>
  <c r="AH34" i="5"/>
  <c r="AG34" i="5"/>
  <c r="W34" i="5"/>
  <c r="AO33" i="5"/>
  <c r="AN33" i="5"/>
  <c r="AM33" i="5"/>
  <c r="AL33" i="5"/>
  <c r="AK33" i="5"/>
  <c r="AJ33" i="5"/>
  <c r="AI33" i="5"/>
  <c r="AH33" i="5"/>
  <c r="AG33" i="5"/>
  <c r="W33" i="5"/>
  <c r="X33" i="5"/>
  <c r="Y33" i="5" s="1"/>
  <c r="AN32" i="5"/>
  <c r="AM32" i="5"/>
  <c r="AL32" i="5"/>
  <c r="AK32" i="5"/>
  <c r="AJ32" i="5"/>
  <c r="AI32" i="5"/>
  <c r="AH32" i="5"/>
  <c r="AG32" i="5"/>
  <c r="W32" i="5"/>
  <c r="AO31" i="5"/>
  <c r="AN31" i="5"/>
  <c r="AM31" i="5"/>
  <c r="AL31" i="5"/>
  <c r="AK31" i="5"/>
  <c r="AJ31" i="5"/>
  <c r="AI31" i="5"/>
  <c r="AH31" i="5"/>
  <c r="AG31" i="5"/>
  <c r="W31" i="5"/>
  <c r="X31" i="5"/>
  <c r="Y31" i="5" s="1"/>
  <c r="AN30" i="5"/>
  <c r="AM30" i="5"/>
  <c r="AL30" i="5"/>
  <c r="AK30" i="5"/>
  <c r="AJ30" i="5"/>
  <c r="AI30" i="5"/>
  <c r="AH30" i="5"/>
  <c r="AG30" i="5"/>
  <c r="W30" i="5"/>
  <c r="AO29" i="5"/>
  <c r="AN29" i="5"/>
  <c r="AM29" i="5"/>
  <c r="AL29" i="5"/>
  <c r="AK29" i="5"/>
  <c r="AJ29" i="5"/>
  <c r="AI29" i="5"/>
  <c r="AH29" i="5"/>
  <c r="AG29" i="5"/>
  <c r="W29" i="5"/>
  <c r="X29" i="5"/>
  <c r="Y29" i="5" s="1"/>
  <c r="AN28" i="5"/>
  <c r="AM28" i="5"/>
  <c r="AL28" i="5"/>
  <c r="AK28" i="5"/>
  <c r="AJ28" i="5"/>
  <c r="AI28" i="5"/>
  <c r="AH28" i="5"/>
  <c r="AG28" i="5"/>
  <c r="W28" i="5"/>
  <c r="AO27" i="5"/>
  <c r="AN27" i="5"/>
  <c r="AM27" i="5"/>
  <c r="AL27" i="5"/>
  <c r="AK27" i="5"/>
  <c r="AJ27" i="5"/>
  <c r="AI27" i="5"/>
  <c r="AH27" i="5"/>
  <c r="AG27" i="5"/>
  <c r="W27" i="5"/>
  <c r="X27" i="5"/>
  <c r="Y27" i="5" s="1"/>
  <c r="AN26" i="5"/>
  <c r="AM26" i="5"/>
  <c r="AL26" i="5"/>
  <c r="AK26" i="5"/>
  <c r="AJ26" i="5"/>
  <c r="AI26" i="5"/>
  <c r="AH26" i="5"/>
  <c r="AG26" i="5"/>
  <c r="W26" i="5"/>
  <c r="AO25" i="5"/>
  <c r="AN25" i="5"/>
  <c r="AM25" i="5"/>
  <c r="AL25" i="5"/>
  <c r="AK25" i="5"/>
  <c r="AJ25" i="5"/>
  <c r="AI25" i="5"/>
  <c r="AH25" i="5"/>
  <c r="AG25" i="5"/>
  <c r="W25" i="5"/>
  <c r="X25" i="5"/>
  <c r="Y25" i="5" s="1"/>
  <c r="AN24" i="5"/>
  <c r="AM24" i="5"/>
  <c r="AL24" i="5"/>
  <c r="AK24" i="5"/>
  <c r="AJ24" i="5"/>
  <c r="AI24" i="5"/>
  <c r="AH24" i="5"/>
  <c r="AG24" i="5"/>
  <c r="W24" i="5"/>
  <c r="AO23" i="5"/>
  <c r="AN23" i="5"/>
  <c r="AM23" i="5"/>
  <c r="AL23" i="5"/>
  <c r="AK23" i="5"/>
  <c r="AJ23" i="5"/>
  <c r="AI23" i="5"/>
  <c r="AH23" i="5"/>
  <c r="AG23" i="5"/>
  <c r="W23" i="5"/>
  <c r="X23" i="5"/>
  <c r="Y23" i="5" s="1"/>
  <c r="AN22" i="5"/>
  <c r="AM22" i="5"/>
  <c r="AL22" i="5"/>
  <c r="AK22" i="5"/>
  <c r="AJ22" i="5"/>
  <c r="AI22" i="5"/>
  <c r="AH22" i="5"/>
  <c r="AG22" i="5"/>
  <c r="W22" i="5"/>
  <c r="AO21" i="5"/>
  <c r="AN21" i="5"/>
  <c r="AM21" i="5"/>
  <c r="AL21" i="5"/>
  <c r="AK21" i="5"/>
  <c r="AJ21" i="5"/>
  <c r="AI21" i="5"/>
  <c r="AH21" i="5"/>
  <c r="AG21" i="5"/>
  <c r="W21" i="5"/>
  <c r="X21" i="5"/>
  <c r="Y21" i="5" s="1"/>
  <c r="AN20" i="5"/>
  <c r="AM20" i="5"/>
  <c r="AL20" i="5"/>
  <c r="AK20" i="5"/>
  <c r="AJ20" i="5"/>
  <c r="AI20" i="5"/>
  <c r="AH20" i="5"/>
  <c r="AG20" i="5"/>
  <c r="W20" i="5"/>
  <c r="AN19" i="5"/>
  <c r="AM19" i="5"/>
  <c r="AL19" i="5"/>
  <c r="AK19" i="5"/>
  <c r="AJ19" i="5"/>
  <c r="AI19" i="5"/>
  <c r="AH19" i="5"/>
  <c r="AG19" i="5"/>
  <c r="W19" i="5"/>
  <c r="AO19" i="5" s="1"/>
  <c r="AN18" i="5"/>
  <c r="AM18" i="5"/>
  <c r="AL18" i="5"/>
  <c r="AK18" i="5"/>
  <c r="AJ18" i="5"/>
  <c r="AI18" i="5"/>
  <c r="AH18" i="5"/>
  <c r="AG18" i="5"/>
  <c r="W17" i="5"/>
  <c r="X17" i="5" s="1"/>
  <c r="AN17" i="5"/>
  <c r="AM17" i="5"/>
  <c r="AL17" i="5"/>
  <c r="AK17" i="5"/>
  <c r="AJ17" i="5"/>
  <c r="AI17" i="5"/>
  <c r="AH17" i="5"/>
  <c r="AG17" i="5"/>
  <c r="W18" i="5"/>
  <c r="X18" i="5" s="1"/>
  <c r="Y18" i="5" s="1"/>
  <c r="AN16" i="5"/>
  <c r="AM16" i="5"/>
  <c r="AL16" i="5"/>
  <c r="AK16" i="5"/>
  <c r="AJ16" i="5"/>
  <c r="AI16" i="5"/>
  <c r="AH16" i="5"/>
  <c r="AG16" i="5"/>
  <c r="W16" i="5"/>
  <c r="X16" i="5"/>
  <c r="AN15" i="5"/>
  <c r="AM15" i="5"/>
  <c r="AL15" i="5"/>
  <c r="AK15" i="5"/>
  <c r="AJ15" i="5"/>
  <c r="AI15" i="5"/>
  <c r="AH15" i="5"/>
  <c r="AG15" i="5"/>
  <c r="W15" i="5"/>
  <c r="X15" i="5" s="1"/>
  <c r="AN14" i="5"/>
  <c r="AM14" i="5"/>
  <c r="AL14" i="5"/>
  <c r="AK14" i="5"/>
  <c r="AJ14" i="5"/>
  <c r="AI14" i="5"/>
  <c r="AH14" i="5"/>
  <c r="AG14" i="5"/>
  <c r="W12" i="5"/>
  <c r="X12" i="5" s="1"/>
  <c r="AN13" i="5"/>
  <c r="AM13" i="5"/>
  <c r="AL13" i="5"/>
  <c r="AK13" i="5"/>
  <c r="AJ13" i="5"/>
  <c r="AI13" i="5"/>
  <c r="AH13" i="5"/>
  <c r="AG13" i="5"/>
  <c r="W13" i="5"/>
  <c r="X13" i="5" s="1"/>
  <c r="AN12" i="5"/>
  <c r="AM12" i="5"/>
  <c r="AL12" i="5"/>
  <c r="AK12" i="5"/>
  <c r="AJ12" i="5"/>
  <c r="AI12" i="5"/>
  <c r="AH12" i="5"/>
  <c r="AG12" i="5"/>
  <c r="W11" i="5"/>
  <c r="X11" i="5" s="1"/>
  <c r="AN11" i="5"/>
  <c r="AM11" i="5"/>
  <c r="AL11" i="5"/>
  <c r="AK11" i="5"/>
  <c r="AJ11" i="5"/>
  <c r="AI11" i="5"/>
  <c r="AG11" i="5"/>
  <c r="W14" i="5"/>
  <c r="AO14" i="5" s="1"/>
  <c r="AN60" i="4"/>
  <c r="AM60" i="4"/>
  <c r="AL60" i="4"/>
  <c r="AK60" i="4"/>
  <c r="AJ60" i="4"/>
  <c r="AI60" i="4"/>
  <c r="AH60" i="4"/>
  <c r="AG60" i="4"/>
  <c r="W60" i="4"/>
  <c r="AO60" i="4" s="1"/>
  <c r="AN59" i="4"/>
  <c r="AM59" i="4"/>
  <c r="AL59" i="4"/>
  <c r="AK59" i="4"/>
  <c r="AJ59" i="4"/>
  <c r="AI59" i="4"/>
  <c r="AH59" i="4"/>
  <c r="AG59" i="4"/>
  <c r="X59" i="4"/>
  <c r="Y59" i="4" s="1"/>
  <c r="W59" i="4"/>
  <c r="AO59" i="4" s="1"/>
  <c r="AN58" i="4"/>
  <c r="AM58" i="4"/>
  <c r="AL58" i="4"/>
  <c r="AK58" i="4"/>
  <c r="AJ58" i="4"/>
  <c r="AI58" i="4"/>
  <c r="AH58" i="4"/>
  <c r="AG58" i="4"/>
  <c r="W58" i="4"/>
  <c r="AO58" i="4" s="1"/>
  <c r="AN57" i="4"/>
  <c r="AM57" i="4"/>
  <c r="AL57" i="4"/>
  <c r="AK57" i="4"/>
  <c r="AJ57" i="4"/>
  <c r="AI57" i="4"/>
  <c r="AH57" i="4"/>
  <c r="AG57" i="4"/>
  <c r="X57" i="4"/>
  <c r="Y57" i="4" s="1"/>
  <c r="W57" i="4"/>
  <c r="AO57" i="4" s="1"/>
  <c r="AN56" i="4"/>
  <c r="AM56" i="4"/>
  <c r="AL56" i="4"/>
  <c r="AK56" i="4"/>
  <c r="AJ56" i="4"/>
  <c r="AI56" i="4"/>
  <c r="AH56" i="4"/>
  <c r="AG56" i="4"/>
  <c r="W56" i="4"/>
  <c r="AO56" i="4" s="1"/>
  <c r="AN55" i="4"/>
  <c r="AM55" i="4"/>
  <c r="AL55" i="4"/>
  <c r="AK55" i="4"/>
  <c r="AJ55" i="4"/>
  <c r="AI55" i="4"/>
  <c r="AH55" i="4"/>
  <c r="AG55" i="4"/>
  <c r="X55" i="4"/>
  <c r="Y55" i="4" s="1"/>
  <c r="W55" i="4"/>
  <c r="AO55" i="4" s="1"/>
  <c r="AN54" i="4"/>
  <c r="AM54" i="4"/>
  <c r="AL54" i="4"/>
  <c r="AK54" i="4"/>
  <c r="AJ54" i="4"/>
  <c r="AI54" i="4"/>
  <c r="AH54" i="4"/>
  <c r="AG54" i="4"/>
  <c r="W54" i="4"/>
  <c r="AO54" i="4" s="1"/>
  <c r="AN53" i="4"/>
  <c r="AM53" i="4"/>
  <c r="AL53" i="4"/>
  <c r="AK53" i="4"/>
  <c r="AJ53" i="4"/>
  <c r="AI53" i="4"/>
  <c r="AH53" i="4"/>
  <c r="AG53" i="4"/>
  <c r="X53" i="4"/>
  <c r="Y53" i="4" s="1"/>
  <c r="W53" i="4"/>
  <c r="AO53" i="4" s="1"/>
  <c r="AN52" i="4"/>
  <c r="AM52" i="4"/>
  <c r="AL52" i="4"/>
  <c r="AK52" i="4"/>
  <c r="AJ52" i="4"/>
  <c r="AI52" i="4"/>
  <c r="AH52" i="4"/>
  <c r="AG52" i="4"/>
  <c r="W52" i="4"/>
  <c r="AO52" i="4" s="1"/>
  <c r="AN51" i="4"/>
  <c r="AM51" i="4"/>
  <c r="AL51" i="4"/>
  <c r="AK51" i="4"/>
  <c r="AJ51" i="4"/>
  <c r="AI51" i="4"/>
  <c r="AH51" i="4"/>
  <c r="AG51" i="4"/>
  <c r="X51" i="4"/>
  <c r="Y51" i="4" s="1"/>
  <c r="W51" i="4"/>
  <c r="AO51" i="4" s="1"/>
  <c r="AN50" i="4"/>
  <c r="AM50" i="4"/>
  <c r="AL50" i="4"/>
  <c r="AK50" i="4"/>
  <c r="AJ50" i="4"/>
  <c r="AI50" i="4"/>
  <c r="AH50" i="4"/>
  <c r="AG50" i="4"/>
  <c r="W50" i="4"/>
  <c r="AO50" i="4" s="1"/>
  <c r="AN49" i="4"/>
  <c r="AM49" i="4"/>
  <c r="AL49" i="4"/>
  <c r="AK49" i="4"/>
  <c r="AJ49" i="4"/>
  <c r="AI49" i="4"/>
  <c r="AH49" i="4"/>
  <c r="AG49" i="4"/>
  <c r="X49" i="4"/>
  <c r="Y49" i="4" s="1"/>
  <c r="W49" i="4"/>
  <c r="AO49" i="4" s="1"/>
  <c r="AN48" i="4"/>
  <c r="AM48" i="4"/>
  <c r="AL48" i="4"/>
  <c r="AK48" i="4"/>
  <c r="AJ48" i="4"/>
  <c r="AI48" i="4"/>
  <c r="AH48" i="4"/>
  <c r="AG48" i="4"/>
  <c r="W48" i="4"/>
  <c r="AO48" i="4" s="1"/>
  <c r="AN47" i="4"/>
  <c r="AM47" i="4"/>
  <c r="AL47" i="4"/>
  <c r="AK47" i="4"/>
  <c r="AJ47" i="4"/>
  <c r="AI47" i="4"/>
  <c r="AH47" i="4"/>
  <c r="AG47" i="4"/>
  <c r="X47" i="4"/>
  <c r="Y47" i="4" s="1"/>
  <c r="W47" i="4"/>
  <c r="AO47" i="4" s="1"/>
  <c r="AN46" i="4"/>
  <c r="AM46" i="4"/>
  <c r="AL46" i="4"/>
  <c r="AK46" i="4"/>
  <c r="AJ46" i="4"/>
  <c r="AI46" i="4"/>
  <c r="AH46" i="4"/>
  <c r="AG46" i="4"/>
  <c r="W46" i="4"/>
  <c r="AO46" i="4" s="1"/>
  <c r="AN45" i="4"/>
  <c r="AM45" i="4"/>
  <c r="AL45" i="4"/>
  <c r="AK45" i="4"/>
  <c r="AJ45" i="4"/>
  <c r="AI45" i="4"/>
  <c r="AH45" i="4"/>
  <c r="AG45" i="4"/>
  <c r="X45" i="4"/>
  <c r="Y45" i="4" s="1"/>
  <c r="W45" i="4"/>
  <c r="AO45" i="4" s="1"/>
  <c r="AN44" i="4"/>
  <c r="AM44" i="4"/>
  <c r="AL44" i="4"/>
  <c r="AK44" i="4"/>
  <c r="AJ44" i="4"/>
  <c r="AI44" i="4"/>
  <c r="AH44" i="4"/>
  <c r="AG44" i="4"/>
  <c r="W44" i="4"/>
  <c r="AO44" i="4" s="1"/>
  <c r="AN43" i="4"/>
  <c r="AM43" i="4"/>
  <c r="AL43" i="4"/>
  <c r="AK43" i="4"/>
  <c r="AJ43" i="4"/>
  <c r="AI43" i="4"/>
  <c r="AH43" i="4"/>
  <c r="AG43" i="4"/>
  <c r="X43" i="4"/>
  <c r="Y43" i="4" s="1"/>
  <c r="W43" i="4"/>
  <c r="AO43" i="4" s="1"/>
  <c r="AN42" i="4"/>
  <c r="AM42" i="4"/>
  <c r="AL42" i="4"/>
  <c r="AK42" i="4"/>
  <c r="AJ42" i="4"/>
  <c r="AI42" i="4"/>
  <c r="AH42" i="4"/>
  <c r="AG42" i="4"/>
  <c r="W42" i="4"/>
  <c r="AO42" i="4" s="1"/>
  <c r="AN41" i="4"/>
  <c r="AM41" i="4"/>
  <c r="AL41" i="4"/>
  <c r="AK41" i="4"/>
  <c r="AJ41" i="4"/>
  <c r="AI41" i="4"/>
  <c r="AH41" i="4"/>
  <c r="AG41" i="4"/>
  <c r="X41" i="4"/>
  <c r="Y41" i="4" s="1"/>
  <c r="W41" i="4"/>
  <c r="AO41" i="4" s="1"/>
  <c r="AN40" i="4"/>
  <c r="AM40" i="4"/>
  <c r="AL40" i="4"/>
  <c r="AK40" i="4"/>
  <c r="AJ40" i="4"/>
  <c r="AI40" i="4"/>
  <c r="AH40" i="4"/>
  <c r="AG40" i="4"/>
  <c r="W40" i="4"/>
  <c r="AO40" i="4" s="1"/>
  <c r="AN39" i="4"/>
  <c r="AM39" i="4"/>
  <c r="AL39" i="4"/>
  <c r="AK39" i="4"/>
  <c r="AJ39" i="4"/>
  <c r="AI39" i="4"/>
  <c r="AH39" i="4"/>
  <c r="AG39" i="4"/>
  <c r="X39" i="4"/>
  <c r="Y39" i="4" s="1"/>
  <c r="W39" i="4"/>
  <c r="AO39" i="4" s="1"/>
  <c r="AN38" i="4"/>
  <c r="AM38" i="4"/>
  <c r="AL38" i="4"/>
  <c r="AK38" i="4"/>
  <c r="AJ38" i="4"/>
  <c r="AI38" i="4"/>
  <c r="AH38" i="4"/>
  <c r="AG38" i="4"/>
  <c r="W38" i="4"/>
  <c r="AO38" i="4" s="1"/>
  <c r="AN37" i="4"/>
  <c r="AM37" i="4"/>
  <c r="AL37" i="4"/>
  <c r="AK37" i="4"/>
  <c r="AJ37" i="4"/>
  <c r="AI37" i="4"/>
  <c r="AH37" i="4"/>
  <c r="AG37" i="4"/>
  <c r="X37" i="4"/>
  <c r="Y37" i="4" s="1"/>
  <c r="W37" i="4"/>
  <c r="AO37" i="4" s="1"/>
  <c r="AN36" i="4"/>
  <c r="AM36" i="4"/>
  <c r="AL36" i="4"/>
  <c r="AK36" i="4"/>
  <c r="AJ36" i="4"/>
  <c r="AI36" i="4"/>
  <c r="AH36" i="4"/>
  <c r="AG36" i="4"/>
  <c r="W36" i="4"/>
  <c r="AO36" i="4" s="1"/>
  <c r="AN35" i="4"/>
  <c r="AM35" i="4"/>
  <c r="AL35" i="4"/>
  <c r="AK35" i="4"/>
  <c r="AJ35" i="4"/>
  <c r="AI35" i="4"/>
  <c r="AH35" i="4"/>
  <c r="AG35" i="4"/>
  <c r="X35" i="4"/>
  <c r="Y35" i="4" s="1"/>
  <c r="W35" i="4"/>
  <c r="AO35" i="4" s="1"/>
  <c r="AN34" i="4"/>
  <c r="AM34" i="4"/>
  <c r="AL34" i="4"/>
  <c r="AK34" i="4"/>
  <c r="AJ34" i="4"/>
  <c r="AI34" i="4"/>
  <c r="AH34" i="4"/>
  <c r="AG34" i="4"/>
  <c r="W34" i="4"/>
  <c r="AO34" i="4" s="1"/>
  <c r="AN33" i="4"/>
  <c r="AM33" i="4"/>
  <c r="AL33" i="4"/>
  <c r="AK33" i="4"/>
  <c r="AJ33" i="4"/>
  <c r="AI33" i="4"/>
  <c r="AH33" i="4"/>
  <c r="AG33" i="4"/>
  <c r="X33" i="4"/>
  <c r="Y33" i="4" s="1"/>
  <c r="W33" i="4"/>
  <c r="AO33" i="4" s="1"/>
  <c r="AN32" i="4"/>
  <c r="AM32" i="4"/>
  <c r="AL32" i="4"/>
  <c r="AK32" i="4"/>
  <c r="AJ32" i="4"/>
  <c r="AI32" i="4"/>
  <c r="AH32" i="4"/>
  <c r="AG32" i="4"/>
  <c r="W32" i="4"/>
  <c r="AO32" i="4" s="1"/>
  <c r="AN31" i="4"/>
  <c r="AM31" i="4"/>
  <c r="AL31" i="4"/>
  <c r="AK31" i="4"/>
  <c r="AJ31" i="4"/>
  <c r="AI31" i="4"/>
  <c r="AH31" i="4"/>
  <c r="AG31" i="4"/>
  <c r="W31" i="4"/>
  <c r="AO31" i="4" s="1"/>
  <c r="AN30" i="4"/>
  <c r="AM30" i="4"/>
  <c r="AL30" i="4"/>
  <c r="AK30" i="4"/>
  <c r="AJ30" i="4"/>
  <c r="AI30" i="4"/>
  <c r="AH30" i="4"/>
  <c r="AG30" i="4"/>
  <c r="W30" i="4"/>
  <c r="AO30" i="4" s="1"/>
  <c r="AO29" i="4"/>
  <c r="AN29" i="4"/>
  <c r="AM29" i="4"/>
  <c r="AL29" i="4"/>
  <c r="AK29" i="4"/>
  <c r="AO28" i="4"/>
  <c r="AN28" i="4"/>
  <c r="AM28" i="4"/>
  <c r="AL28" i="4"/>
  <c r="AK28" i="4"/>
  <c r="AO27" i="4"/>
  <c r="AN27" i="4"/>
  <c r="AM27" i="4"/>
  <c r="AL27" i="4"/>
  <c r="AK27" i="4"/>
  <c r="AN26" i="4"/>
  <c r="AM26" i="4"/>
  <c r="AL26" i="4"/>
  <c r="AK26" i="4"/>
  <c r="AN25" i="4"/>
  <c r="AM25" i="4"/>
  <c r="AL25" i="4"/>
  <c r="AK25" i="4"/>
  <c r="AN24" i="4"/>
  <c r="AM24" i="4"/>
  <c r="AL24" i="4"/>
  <c r="AK24" i="4"/>
  <c r="AO23" i="4"/>
  <c r="AN23" i="4"/>
  <c r="AM23" i="4"/>
  <c r="AL23" i="4"/>
  <c r="AK23" i="4"/>
  <c r="AN22" i="4"/>
  <c r="AM22" i="4"/>
  <c r="AL22" i="4"/>
  <c r="AK22" i="4"/>
  <c r="AO22" i="4"/>
  <c r="AN21" i="4"/>
  <c r="AM21" i="4"/>
  <c r="AL21" i="4"/>
  <c r="AK21" i="4"/>
  <c r="AN20" i="4"/>
  <c r="AM20" i="4"/>
  <c r="AL20" i="4"/>
  <c r="AK20" i="4"/>
  <c r="AO19" i="4"/>
  <c r="AN19" i="4"/>
  <c r="AM19" i="4"/>
  <c r="AL19" i="4"/>
  <c r="AK19" i="4"/>
  <c r="AN18" i="4"/>
  <c r="AM18" i="4"/>
  <c r="AL18" i="4"/>
  <c r="AK18" i="4"/>
  <c r="AO17" i="4"/>
  <c r="AN17" i="4"/>
  <c r="AM17" i="4"/>
  <c r="AL17" i="4"/>
  <c r="AK17" i="4"/>
  <c r="AN16" i="4"/>
  <c r="AM16" i="4"/>
  <c r="AL16" i="4"/>
  <c r="AK16" i="4"/>
  <c r="AO14" i="4"/>
  <c r="AO15" i="4"/>
  <c r="AN15" i="4"/>
  <c r="AM15" i="4"/>
  <c r="AL15" i="4"/>
  <c r="AK15" i="4"/>
  <c r="AN14" i="4"/>
  <c r="AM14" i="4"/>
  <c r="AL14" i="4"/>
  <c r="AK14" i="4"/>
  <c r="AN13" i="4"/>
  <c r="AM13" i="4"/>
  <c r="AL13" i="4"/>
  <c r="AK13" i="4"/>
  <c r="AO12" i="4"/>
  <c r="AN12" i="4"/>
  <c r="AM12" i="4"/>
  <c r="AL12" i="4"/>
  <c r="AK12" i="4"/>
  <c r="AO18" i="4"/>
  <c r="AN11" i="4"/>
  <c r="AM11" i="4"/>
  <c r="AL11" i="4"/>
  <c r="AK11" i="4"/>
  <c r="AO16" i="4"/>
  <c r="AN60" i="3"/>
  <c r="AM60" i="3"/>
  <c r="AL60" i="3"/>
  <c r="AK60" i="3"/>
  <c r="AJ60" i="3"/>
  <c r="AI60" i="3"/>
  <c r="AH60" i="3"/>
  <c r="AG60" i="3"/>
  <c r="W60" i="3"/>
  <c r="AO60" i="3" s="1"/>
  <c r="AO59" i="3"/>
  <c r="AN59" i="3"/>
  <c r="AM59" i="3"/>
  <c r="AL59" i="3"/>
  <c r="AK59" i="3"/>
  <c r="AJ59" i="3"/>
  <c r="AI59" i="3"/>
  <c r="AH59" i="3"/>
  <c r="AG59" i="3"/>
  <c r="W59" i="3"/>
  <c r="X59" i="3"/>
  <c r="Y59" i="3" s="1"/>
  <c r="AN58" i="3"/>
  <c r="AM58" i="3"/>
  <c r="AL58" i="3"/>
  <c r="AK58" i="3"/>
  <c r="AJ58" i="3"/>
  <c r="AI58" i="3"/>
  <c r="AH58" i="3"/>
  <c r="AG58" i="3"/>
  <c r="W58" i="3"/>
  <c r="AO58" i="3" s="1"/>
  <c r="AO57" i="3"/>
  <c r="AN57" i="3"/>
  <c r="AM57" i="3"/>
  <c r="AL57" i="3"/>
  <c r="AK57" i="3"/>
  <c r="AJ57" i="3"/>
  <c r="AI57" i="3"/>
  <c r="AH57" i="3"/>
  <c r="AG57" i="3"/>
  <c r="W57" i="3"/>
  <c r="X57" i="3"/>
  <c r="Y57" i="3" s="1"/>
  <c r="AN56" i="3"/>
  <c r="AM56" i="3"/>
  <c r="AL56" i="3"/>
  <c r="AK56" i="3"/>
  <c r="AJ56" i="3"/>
  <c r="AI56" i="3"/>
  <c r="AH56" i="3"/>
  <c r="AG56" i="3"/>
  <c r="W56" i="3"/>
  <c r="AO56" i="3" s="1"/>
  <c r="AO55" i="3"/>
  <c r="AN55" i="3"/>
  <c r="AM55" i="3"/>
  <c r="AL55" i="3"/>
  <c r="AK55" i="3"/>
  <c r="AJ55" i="3"/>
  <c r="AI55" i="3"/>
  <c r="AH55" i="3"/>
  <c r="AG55" i="3"/>
  <c r="W55" i="3"/>
  <c r="X55" i="3"/>
  <c r="Y55" i="3" s="1"/>
  <c r="AN54" i="3"/>
  <c r="AM54" i="3"/>
  <c r="AL54" i="3"/>
  <c r="AK54" i="3"/>
  <c r="AJ54" i="3"/>
  <c r="AI54" i="3"/>
  <c r="AH54" i="3"/>
  <c r="AG54" i="3"/>
  <c r="W54" i="3"/>
  <c r="AO54" i="3" s="1"/>
  <c r="AO53" i="3"/>
  <c r="AN53" i="3"/>
  <c r="AM53" i="3"/>
  <c r="AL53" i="3"/>
  <c r="AK53" i="3"/>
  <c r="AJ53" i="3"/>
  <c r="AI53" i="3"/>
  <c r="AH53" i="3"/>
  <c r="AG53" i="3"/>
  <c r="W53" i="3"/>
  <c r="X53" i="3"/>
  <c r="Y53" i="3" s="1"/>
  <c r="AN52" i="3"/>
  <c r="AM52" i="3"/>
  <c r="AL52" i="3"/>
  <c r="AK52" i="3"/>
  <c r="AJ52" i="3"/>
  <c r="AI52" i="3"/>
  <c r="AH52" i="3"/>
  <c r="AG52" i="3"/>
  <c r="W52" i="3"/>
  <c r="AO52" i="3" s="1"/>
  <c r="AO51" i="3"/>
  <c r="AN51" i="3"/>
  <c r="AM51" i="3"/>
  <c r="AL51" i="3"/>
  <c r="AK51" i="3"/>
  <c r="AJ51" i="3"/>
  <c r="AI51" i="3"/>
  <c r="AH51" i="3"/>
  <c r="AG51" i="3"/>
  <c r="W51" i="3"/>
  <c r="X51" i="3"/>
  <c r="Y51" i="3" s="1"/>
  <c r="AN50" i="3"/>
  <c r="AM50" i="3"/>
  <c r="AL50" i="3"/>
  <c r="AK50" i="3"/>
  <c r="AJ50" i="3"/>
  <c r="AI50" i="3"/>
  <c r="AH50" i="3"/>
  <c r="AG50" i="3"/>
  <c r="W50" i="3"/>
  <c r="AO50" i="3" s="1"/>
  <c r="AO49" i="3"/>
  <c r="AN49" i="3"/>
  <c r="AM49" i="3"/>
  <c r="AL49" i="3"/>
  <c r="AK49" i="3"/>
  <c r="AJ49" i="3"/>
  <c r="AI49" i="3"/>
  <c r="AH49" i="3"/>
  <c r="AG49" i="3"/>
  <c r="W49" i="3"/>
  <c r="X49" i="3"/>
  <c r="Y49" i="3" s="1"/>
  <c r="AN48" i="3"/>
  <c r="AM48" i="3"/>
  <c r="AL48" i="3"/>
  <c r="AK48" i="3"/>
  <c r="AJ48" i="3"/>
  <c r="AI48" i="3"/>
  <c r="AH48" i="3"/>
  <c r="AG48" i="3"/>
  <c r="W48" i="3"/>
  <c r="AO48" i="3" s="1"/>
  <c r="AO47" i="3"/>
  <c r="AN47" i="3"/>
  <c r="AM47" i="3"/>
  <c r="AL47" i="3"/>
  <c r="AK47" i="3"/>
  <c r="AJ47" i="3"/>
  <c r="AI47" i="3"/>
  <c r="AH47" i="3"/>
  <c r="AG47" i="3"/>
  <c r="W47" i="3"/>
  <c r="X47" i="3"/>
  <c r="Y47" i="3" s="1"/>
  <c r="AN46" i="3"/>
  <c r="AM46" i="3"/>
  <c r="AL46" i="3"/>
  <c r="AK46" i="3"/>
  <c r="AJ46" i="3"/>
  <c r="AI46" i="3"/>
  <c r="AH46" i="3"/>
  <c r="AG46" i="3"/>
  <c r="W46" i="3"/>
  <c r="AO46" i="3" s="1"/>
  <c r="AO45" i="3"/>
  <c r="AN45" i="3"/>
  <c r="AM45" i="3"/>
  <c r="AL45" i="3"/>
  <c r="AK45" i="3"/>
  <c r="AJ45" i="3"/>
  <c r="AI45" i="3"/>
  <c r="AH45" i="3"/>
  <c r="AG45" i="3"/>
  <c r="W45" i="3"/>
  <c r="X45" i="3"/>
  <c r="Y45" i="3" s="1"/>
  <c r="AN44" i="3"/>
  <c r="AM44" i="3"/>
  <c r="AL44" i="3"/>
  <c r="AK44" i="3"/>
  <c r="AJ44" i="3"/>
  <c r="AI44" i="3"/>
  <c r="AH44" i="3"/>
  <c r="AG44" i="3"/>
  <c r="W44" i="3"/>
  <c r="AO44" i="3" s="1"/>
  <c r="AO43" i="3"/>
  <c r="AN43" i="3"/>
  <c r="AM43" i="3"/>
  <c r="AL43" i="3"/>
  <c r="AK43" i="3"/>
  <c r="AJ43" i="3"/>
  <c r="AI43" i="3"/>
  <c r="AH43" i="3"/>
  <c r="AG43" i="3"/>
  <c r="W43" i="3"/>
  <c r="X43" i="3"/>
  <c r="Y43" i="3" s="1"/>
  <c r="AN42" i="3"/>
  <c r="AM42" i="3"/>
  <c r="AL42" i="3"/>
  <c r="AK42" i="3"/>
  <c r="AJ42" i="3"/>
  <c r="AI42" i="3"/>
  <c r="AH42" i="3"/>
  <c r="AG42" i="3"/>
  <c r="W42" i="3"/>
  <c r="AO42" i="3" s="1"/>
  <c r="AO41" i="3"/>
  <c r="AN41" i="3"/>
  <c r="AM41" i="3"/>
  <c r="AL41" i="3"/>
  <c r="AK41" i="3"/>
  <c r="AJ41" i="3"/>
  <c r="AI41" i="3"/>
  <c r="AH41" i="3"/>
  <c r="AG41" i="3"/>
  <c r="W41" i="3"/>
  <c r="X41" i="3"/>
  <c r="Y41" i="3" s="1"/>
  <c r="AN40" i="3"/>
  <c r="AM40" i="3"/>
  <c r="AL40" i="3"/>
  <c r="AK40" i="3"/>
  <c r="AJ40" i="3"/>
  <c r="AI40" i="3"/>
  <c r="AH40" i="3"/>
  <c r="AG40" i="3"/>
  <c r="W40" i="3"/>
  <c r="AO40" i="3" s="1"/>
  <c r="AO39" i="3"/>
  <c r="AN39" i="3"/>
  <c r="AM39" i="3"/>
  <c r="AL39" i="3"/>
  <c r="AK39" i="3"/>
  <c r="AJ39" i="3"/>
  <c r="AI39" i="3"/>
  <c r="AH39" i="3"/>
  <c r="AG39" i="3"/>
  <c r="W39" i="3"/>
  <c r="X39" i="3"/>
  <c r="Y39" i="3" s="1"/>
  <c r="AN38" i="3"/>
  <c r="AM38" i="3"/>
  <c r="AL38" i="3"/>
  <c r="AK38" i="3"/>
  <c r="AJ38" i="3"/>
  <c r="AI38" i="3"/>
  <c r="AH38" i="3"/>
  <c r="AG38" i="3"/>
  <c r="W38" i="3"/>
  <c r="AO38" i="3" s="1"/>
  <c r="AO37" i="3"/>
  <c r="AN37" i="3"/>
  <c r="AM37" i="3"/>
  <c r="AL37" i="3"/>
  <c r="AK37" i="3"/>
  <c r="AJ37" i="3"/>
  <c r="AI37" i="3"/>
  <c r="AH37" i="3"/>
  <c r="AG37" i="3"/>
  <c r="W37" i="3"/>
  <c r="X37" i="3"/>
  <c r="Y37" i="3" s="1"/>
  <c r="AN36" i="3"/>
  <c r="AM36" i="3"/>
  <c r="AL36" i="3"/>
  <c r="AK36" i="3"/>
  <c r="AJ36" i="3"/>
  <c r="AI36" i="3"/>
  <c r="AH36" i="3"/>
  <c r="AG36" i="3"/>
  <c r="W36" i="3"/>
  <c r="AO36" i="3" s="1"/>
  <c r="AO35" i="3"/>
  <c r="AN35" i="3"/>
  <c r="AM35" i="3"/>
  <c r="AL35" i="3"/>
  <c r="AK35" i="3"/>
  <c r="AJ35" i="3"/>
  <c r="AI35" i="3"/>
  <c r="AH35" i="3"/>
  <c r="AG35" i="3"/>
  <c r="W35" i="3"/>
  <c r="X35" i="3"/>
  <c r="Y35" i="3" s="1"/>
  <c r="AN34" i="3"/>
  <c r="AM34" i="3"/>
  <c r="AL34" i="3"/>
  <c r="AK34" i="3"/>
  <c r="AJ34" i="3"/>
  <c r="AI34" i="3"/>
  <c r="AH34" i="3"/>
  <c r="AG34" i="3"/>
  <c r="W34" i="3"/>
  <c r="AO34" i="3" s="1"/>
  <c r="AO33" i="3"/>
  <c r="AN33" i="3"/>
  <c r="AM33" i="3"/>
  <c r="AL33" i="3"/>
  <c r="AK33" i="3"/>
  <c r="AJ33" i="3"/>
  <c r="AI33" i="3"/>
  <c r="AH33" i="3"/>
  <c r="AG33" i="3"/>
  <c r="W33" i="3"/>
  <c r="X33" i="3"/>
  <c r="Y33" i="3" s="1"/>
  <c r="AN32" i="3"/>
  <c r="AM32" i="3"/>
  <c r="AL32" i="3"/>
  <c r="AK32" i="3"/>
  <c r="AJ32" i="3"/>
  <c r="AI32" i="3"/>
  <c r="AH32" i="3"/>
  <c r="AG32" i="3"/>
  <c r="W32" i="3"/>
  <c r="AO32" i="3" s="1"/>
  <c r="AO31" i="3"/>
  <c r="AN31" i="3"/>
  <c r="AM31" i="3"/>
  <c r="AL31" i="3"/>
  <c r="AK31" i="3"/>
  <c r="AJ31" i="3"/>
  <c r="AI31" i="3"/>
  <c r="AH31" i="3"/>
  <c r="AG31" i="3"/>
  <c r="W31" i="3"/>
  <c r="X31" i="3"/>
  <c r="Y31" i="3" s="1"/>
  <c r="AN30" i="3"/>
  <c r="AM30" i="3"/>
  <c r="AL30" i="3"/>
  <c r="AK30" i="3"/>
  <c r="AJ30" i="3"/>
  <c r="AI30" i="3"/>
  <c r="AH30" i="3"/>
  <c r="AG30" i="3"/>
  <c r="W30" i="3"/>
  <c r="AO30" i="3" s="1"/>
  <c r="AO29" i="3"/>
  <c r="AN29" i="3"/>
  <c r="AM29" i="3"/>
  <c r="AL29" i="3"/>
  <c r="AK29" i="3"/>
  <c r="AJ29" i="3"/>
  <c r="AI29" i="3"/>
  <c r="AH29" i="3"/>
  <c r="AG29" i="3"/>
  <c r="W29" i="3"/>
  <c r="X29" i="3"/>
  <c r="Y29" i="3" s="1"/>
  <c r="AN28" i="3"/>
  <c r="AM28" i="3"/>
  <c r="AL28" i="3"/>
  <c r="AK28" i="3"/>
  <c r="AJ28" i="3"/>
  <c r="AI28" i="3"/>
  <c r="AH28" i="3"/>
  <c r="AG28" i="3"/>
  <c r="W28" i="3"/>
  <c r="AO28" i="3" s="1"/>
  <c r="AO27" i="3"/>
  <c r="AN27" i="3"/>
  <c r="AM27" i="3"/>
  <c r="AL27" i="3"/>
  <c r="AK27" i="3"/>
  <c r="AJ27" i="3"/>
  <c r="AI27" i="3"/>
  <c r="AH27" i="3"/>
  <c r="AG27" i="3"/>
  <c r="W27" i="3"/>
  <c r="X27" i="3"/>
  <c r="Y27" i="3" s="1"/>
  <c r="AN26" i="3"/>
  <c r="AM26" i="3"/>
  <c r="AL26" i="3"/>
  <c r="AK26" i="3"/>
  <c r="AJ26" i="3"/>
  <c r="AI26" i="3"/>
  <c r="AH26" i="3"/>
  <c r="AG26" i="3"/>
  <c r="W26" i="3"/>
  <c r="AO26" i="3" s="1"/>
  <c r="AO25" i="3"/>
  <c r="AN25" i="3"/>
  <c r="AM25" i="3"/>
  <c r="AL25" i="3"/>
  <c r="AK25" i="3"/>
  <c r="AJ25" i="3"/>
  <c r="AI25" i="3"/>
  <c r="AH25" i="3"/>
  <c r="AG25" i="3"/>
  <c r="W25" i="3"/>
  <c r="X25" i="3"/>
  <c r="Y25" i="3" s="1"/>
  <c r="AN24" i="3"/>
  <c r="AM24" i="3"/>
  <c r="AL24" i="3"/>
  <c r="AK24" i="3"/>
  <c r="AJ24" i="3"/>
  <c r="AI24" i="3"/>
  <c r="AH24" i="3"/>
  <c r="AG24" i="3"/>
  <c r="W24" i="3"/>
  <c r="AO24" i="3" s="1"/>
  <c r="AO23" i="3"/>
  <c r="AN23" i="3"/>
  <c r="AM23" i="3"/>
  <c r="AL23" i="3"/>
  <c r="AK23" i="3"/>
  <c r="AJ23" i="3"/>
  <c r="AI23" i="3"/>
  <c r="AH23" i="3"/>
  <c r="AG23" i="3"/>
  <c r="W23" i="3"/>
  <c r="X23" i="3"/>
  <c r="Y23" i="3" s="1"/>
  <c r="AN22" i="3"/>
  <c r="AM22" i="3"/>
  <c r="AL22" i="3"/>
  <c r="AK22" i="3"/>
  <c r="AJ22" i="3"/>
  <c r="AI22" i="3"/>
  <c r="AH22" i="3"/>
  <c r="AG22" i="3"/>
  <c r="W22" i="3"/>
  <c r="AO22" i="3" s="1"/>
  <c r="AO21" i="3"/>
  <c r="AN21" i="3"/>
  <c r="AM21" i="3"/>
  <c r="AL21" i="3"/>
  <c r="AK21" i="3"/>
  <c r="AJ21" i="3"/>
  <c r="AI21" i="3"/>
  <c r="AH21" i="3"/>
  <c r="AG21" i="3"/>
  <c r="W21" i="3"/>
  <c r="X21" i="3"/>
  <c r="Y21" i="3" s="1"/>
  <c r="AN20" i="3"/>
  <c r="AM20" i="3"/>
  <c r="AL20" i="3"/>
  <c r="AK20" i="3"/>
  <c r="AJ20" i="3"/>
  <c r="AI20" i="3"/>
  <c r="AH20" i="3"/>
  <c r="AG20" i="3"/>
  <c r="W20" i="3"/>
  <c r="AO20" i="3" s="1"/>
  <c r="AO19" i="3"/>
  <c r="AN19" i="3"/>
  <c r="AM19" i="3"/>
  <c r="AL19" i="3"/>
  <c r="AK19" i="3"/>
  <c r="AJ19" i="3"/>
  <c r="AI19" i="3"/>
  <c r="AH19" i="3"/>
  <c r="AG19" i="3"/>
  <c r="W19" i="3"/>
  <c r="X19" i="3"/>
  <c r="Y19" i="3" s="1"/>
  <c r="AN18" i="3"/>
  <c r="AM18" i="3"/>
  <c r="AL18" i="3"/>
  <c r="AK18" i="3"/>
  <c r="AJ18" i="3"/>
  <c r="AI18" i="3"/>
  <c r="AH18" i="3"/>
  <c r="AG18" i="3"/>
  <c r="W18" i="3"/>
  <c r="AO18" i="3" s="1"/>
  <c r="AO17" i="3"/>
  <c r="AN17" i="3"/>
  <c r="AM17" i="3"/>
  <c r="AL17" i="3"/>
  <c r="AK17" i="3"/>
  <c r="AJ17" i="3"/>
  <c r="AI17" i="3"/>
  <c r="AH17" i="3"/>
  <c r="AG17" i="3"/>
  <c r="W17" i="3"/>
  <c r="X17" i="3"/>
  <c r="Y17" i="3" s="1"/>
  <c r="AN16" i="3"/>
  <c r="AM16" i="3"/>
  <c r="AL16" i="3"/>
  <c r="AK16" i="3"/>
  <c r="AJ16" i="3"/>
  <c r="AN15" i="3"/>
  <c r="AM15" i="3"/>
  <c r="AL15" i="3"/>
  <c r="AK15" i="3"/>
  <c r="AJ15" i="3"/>
  <c r="AI15" i="3"/>
  <c r="AH15" i="3"/>
  <c r="AG15" i="3"/>
  <c r="W13" i="3"/>
  <c r="X13" i="3" s="1"/>
  <c r="AN14" i="3"/>
  <c r="AM14" i="3"/>
  <c r="AL14" i="3"/>
  <c r="AK14" i="3"/>
  <c r="AJ14" i="3"/>
  <c r="AI14" i="3"/>
  <c r="AH14" i="3"/>
  <c r="AG14" i="3"/>
  <c r="W14" i="3"/>
  <c r="X14" i="3" s="1"/>
  <c r="AN13" i="3"/>
  <c r="AM13" i="3"/>
  <c r="AL13" i="3"/>
  <c r="AK13" i="3"/>
  <c r="AJ13" i="3"/>
  <c r="AI13" i="3"/>
  <c r="AH13" i="3"/>
  <c r="AG13" i="3"/>
  <c r="W11" i="3"/>
  <c r="AO11" i="3" s="1"/>
  <c r="AG12" i="3"/>
  <c r="AH12" i="3"/>
  <c r="AI12" i="3"/>
  <c r="AN12" i="3"/>
  <c r="AM12" i="3"/>
  <c r="AL12" i="3"/>
  <c r="AK12" i="3"/>
  <c r="AJ12" i="3"/>
  <c r="W12" i="3"/>
  <c r="X12" i="3" s="1"/>
  <c r="AG11" i="3"/>
  <c r="AH11" i="3"/>
  <c r="AI11" i="3"/>
  <c r="AN11" i="3"/>
  <c r="AM11" i="3"/>
  <c r="AL11" i="3"/>
  <c r="AK11" i="3"/>
  <c r="AJ11" i="3"/>
  <c r="W16" i="3"/>
  <c r="AO16" i="3" s="1"/>
  <c r="AO60" i="2"/>
  <c r="AN60" i="2"/>
  <c r="AM60" i="2"/>
  <c r="AL60" i="2"/>
  <c r="AK60" i="2"/>
  <c r="AJ60" i="2"/>
  <c r="AI60" i="2"/>
  <c r="AH60" i="2"/>
  <c r="AG60" i="2"/>
  <c r="AN59" i="2"/>
  <c r="AM59" i="2"/>
  <c r="AL59" i="2"/>
  <c r="AK59" i="2"/>
  <c r="AJ59" i="2"/>
  <c r="AI59" i="2"/>
  <c r="AH59" i="2"/>
  <c r="AG59" i="2"/>
  <c r="AO58" i="2"/>
  <c r="AN58" i="2"/>
  <c r="AM58" i="2"/>
  <c r="AL58" i="2"/>
  <c r="AK58" i="2"/>
  <c r="AJ58" i="2"/>
  <c r="AI58" i="2"/>
  <c r="AH58" i="2"/>
  <c r="AG58" i="2"/>
  <c r="AN57" i="2"/>
  <c r="AM57" i="2"/>
  <c r="AL57" i="2"/>
  <c r="AK57" i="2"/>
  <c r="AJ57" i="2"/>
  <c r="AI57" i="2"/>
  <c r="AH57" i="2"/>
  <c r="AG57" i="2"/>
  <c r="AN56" i="2"/>
  <c r="AM56" i="2"/>
  <c r="AL56" i="2"/>
  <c r="AK56" i="2"/>
  <c r="AJ56" i="2"/>
  <c r="AI56" i="2"/>
  <c r="AH56" i="2"/>
  <c r="AG56" i="2"/>
  <c r="AN55" i="2"/>
  <c r="AM55" i="2"/>
  <c r="AL55" i="2"/>
  <c r="AK55" i="2"/>
  <c r="AJ55" i="2"/>
  <c r="AI55" i="2"/>
  <c r="AH55" i="2"/>
  <c r="AG55" i="2"/>
  <c r="AO54" i="2"/>
  <c r="AN54" i="2"/>
  <c r="AM54" i="2"/>
  <c r="AL54" i="2"/>
  <c r="AK54" i="2"/>
  <c r="AJ54" i="2"/>
  <c r="AI54" i="2"/>
  <c r="AH54" i="2"/>
  <c r="AG54" i="2"/>
  <c r="AN53" i="2"/>
  <c r="AM53" i="2"/>
  <c r="AL53" i="2"/>
  <c r="AK53" i="2"/>
  <c r="AJ53" i="2"/>
  <c r="AI53" i="2"/>
  <c r="AH53" i="2"/>
  <c r="AG53" i="2"/>
  <c r="AO52" i="2"/>
  <c r="AN52" i="2"/>
  <c r="AM52" i="2"/>
  <c r="AL52" i="2"/>
  <c r="AK52" i="2"/>
  <c r="AJ52" i="2"/>
  <c r="AI52" i="2"/>
  <c r="AH52" i="2"/>
  <c r="AG52" i="2"/>
  <c r="AN51" i="2"/>
  <c r="AM51" i="2"/>
  <c r="AL51" i="2"/>
  <c r="AK51" i="2"/>
  <c r="AJ51" i="2"/>
  <c r="AI51" i="2"/>
  <c r="AH51" i="2"/>
  <c r="AG51" i="2"/>
  <c r="AO50" i="2"/>
  <c r="AN50" i="2"/>
  <c r="AM50" i="2"/>
  <c r="AL50" i="2"/>
  <c r="AK50" i="2"/>
  <c r="AJ50" i="2"/>
  <c r="AI50" i="2"/>
  <c r="AH50" i="2"/>
  <c r="AG50" i="2"/>
  <c r="AN49" i="2"/>
  <c r="AM49" i="2"/>
  <c r="AL49" i="2"/>
  <c r="AK49" i="2"/>
  <c r="AJ49" i="2"/>
  <c r="AI49" i="2"/>
  <c r="AH49" i="2"/>
  <c r="AG49" i="2"/>
  <c r="AO48" i="2"/>
  <c r="AN48" i="2"/>
  <c r="AM48" i="2"/>
  <c r="AL48" i="2"/>
  <c r="AK48" i="2"/>
  <c r="AJ48" i="2"/>
  <c r="AI48" i="2"/>
  <c r="AH48" i="2"/>
  <c r="AG48" i="2"/>
  <c r="AN47" i="2"/>
  <c r="AM47" i="2"/>
  <c r="AL47" i="2"/>
  <c r="AK47" i="2"/>
  <c r="AJ47" i="2"/>
  <c r="AI47" i="2"/>
  <c r="AH47" i="2"/>
  <c r="AG47" i="2"/>
  <c r="AO46" i="2"/>
  <c r="AN46" i="2"/>
  <c r="AM46" i="2"/>
  <c r="AL46" i="2"/>
  <c r="AK46" i="2"/>
  <c r="AJ46" i="2"/>
  <c r="AI46" i="2"/>
  <c r="AH46" i="2"/>
  <c r="AG46" i="2"/>
  <c r="AN45" i="2"/>
  <c r="AM45" i="2"/>
  <c r="AL45" i="2"/>
  <c r="AK45" i="2"/>
  <c r="AJ45" i="2"/>
  <c r="AI45" i="2"/>
  <c r="AH45" i="2"/>
  <c r="AG45" i="2"/>
  <c r="AO44" i="2"/>
  <c r="AN44" i="2"/>
  <c r="AM44" i="2"/>
  <c r="AL44" i="2"/>
  <c r="AK44" i="2"/>
  <c r="AJ44" i="2"/>
  <c r="AI44" i="2"/>
  <c r="AH44" i="2"/>
  <c r="AG44" i="2"/>
  <c r="AN43" i="2"/>
  <c r="AM43" i="2"/>
  <c r="AL43" i="2"/>
  <c r="AK43" i="2"/>
  <c r="AJ43" i="2"/>
  <c r="AI43" i="2"/>
  <c r="AH43" i="2"/>
  <c r="AG43" i="2"/>
  <c r="AO42" i="2"/>
  <c r="AN42" i="2"/>
  <c r="AM42" i="2"/>
  <c r="AL42" i="2"/>
  <c r="AK42" i="2"/>
  <c r="AJ42" i="2"/>
  <c r="AI42" i="2"/>
  <c r="AH42" i="2"/>
  <c r="AG42" i="2"/>
  <c r="AN41" i="2"/>
  <c r="AM41" i="2"/>
  <c r="AL41" i="2"/>
  <c r="AK41" i="2"/>
  <c r="AJ41" i="2"/>
  <c r="AI41" i="2"/>
  <c r="AH41" i="2"/>
  <c r="AG41" i="2"/>
  <c r="AO40" i="2"/>
  <c r="AN40" i="2"/>
  <c r="AM40" i="2"/>
  <c r="AL40" i="2"/>
  <c r="AK40" i="2"/>
  <c r="AJ40" i="2"/>
  <c r="AI40" i="2"/>
  <c r="AH40" i="2"/>
  <c r="AG40" i="2"/>
  <c r="AN39" i="2"/>
  <c r="AM39" i="2"/>
  <c r="AL39" i="2"/>
  <c r="AK39" i="2"/>
  <c r="AJ39" i="2"/>
  <c r="AI39" i="2"/>
  <c r="AH39" i="2"/>
  <c r="AG39" i="2"/>
  <c r="AO38" i="2"/>
  <c r="AN38" i="2"/>
  <c r="AM38" i="2"/>
  <c r="AL38" i="2"/>
  <c r="AK38" i="2"/>
  <c r="AJ38" i="2"/>
  <c r="AI38" i="2"/>
  <c r="AH38" i="2"/>
  <c r="AG38" i="2"/>
  <c r="AN37" i="2"/>
  <c r="AM37" i="2"/>
  <c r="AL37" i="2"/>
  <c r="AK37" i="2"/>
  <c r="AJ37" i="2"/>
  <c r="AI37" i="2"/>
  <c r="AH37" i="2"/>
  <c r="AG37" i="2"/>
  <c r="AO36" i="2"/>
  <c r="AN36" i="2"/>
  <c r="AM36" i="2"/>
  <c r="AL36" i="2"/>
  <c r="AK36" i="2"/>
  <c r="AJ36" i="2"/>
  <c r="AI36" i="2"/>
  <c r="AH36" i="2"/>
  <c r="AG36" i="2"/>
  <c r="AN35" i="2"/>
  <c r="AM35" i="2"/>
  <c r="AL35" i="2"/>
  <c r="AK35" i="2"/>
  <c r="AJ35" i="2"/>
  <c r="AI35" i="2"/>
  <c r="AH35" i="2"/>
  <c r="AG35" i="2"/>
  <c r="AO34" i="2"/>
  <c r="AN34" i="2"/>
  <c r="AM34" i="2"/>
  <c r="AL34" i="2"/>
  <c r="AK34" i="2"/>
  <c r="AJ34" i="2"/>
  <c r="AI34" i="2"/>
  <c r="AH34" i="2"/>
  <c r="AG34" i="2"/>
  <c r="AN33" i="2"/>
  <c r="AM33" i="2"/>
  <c r="AL33" i="2"/>
  <c r="AK33" i="2"/>
  <c r="AJ33" i="2"/>
  <c r="AI33" i="2"/>
  <c r="AH33" i="2"/>
  <c r="AG33" i="2"/>
  <c r="AO32" i="2"/>
  <c r="AN32" i="2"/>
  <c r="AM32" i="2"/>
  <c r="AL32" i="2"/>
  <c r="AK32" i="2"/>
  <c r="AJ32" i="2"/>
  <c r="AI32" i="2"/>
  <c r="AH32" i="2"/>
  <c r="AG32" i="2"/>
  <c r="AN31" i="2"/>
  <c r="AM31" i="2"/>
  <c r="AL31" i="2"/>
  <c r="AK31" i="2"/>
  <c r="AJ31" i="2"/>
  <c r="AI31" i="2"/>
  <c r="AH31" i="2"/>
  <c r="AG31" i="2"/>
  <c r="AO30" i="2"/>
  <c r="AN30" i="2"/>
  <c r="AM30" i="2"/>
  <c r="AL30" i="2"/>
  <c r="AK30" i="2"/>
  <c r="AJ30" i="2"/>
  <c r="AI30" i="2"/>
  <c r="AH30" i="2"/>
  <c r="AG30" i="2"/>
  <c r="AN29" i="2"/>
  <c r="AM29" i="2"/>
  <c r="AL29" i="2"/>
  <c r="AK29" i="2"/>
  <c r="AJ29" i="2"/>
  <c r="AI29" i="2"/>
  <c r="AH29" i="2"/>
  <c r="AG29" i="2"/>
  <c r="AO28" i="2"/>
  <c r="AN28" i="2"/>
  <c r="AM28" i="2"/>
  <c r="AL28" i="2"/>
  <c r="AK28" i="2"/>
  <c r="AJ28" i="2"/>
  <c r="AI28" i="2"/>
  <c r="AH28" i="2"/>
  <c r="AG28" i="2"/>
  <c r="AN27" i="2"/>
  <c r="AM27" i="2"/>
  <c r="AL27" i="2"/>
  <c r="AK27" i="2"/>
  <c r="AJ27" i="2"/>
  <c r="AI27" i="2"/>
  <c r="AH27" i="2"/>
  <c r="AG27" i="2"/>
  <c r="AO26" i="2"/>
  <c r="AN26" i="2"/>
  <c r="AM26" i="2"/>
  <c r="AL26" i="2"/>
  <c r="AK26" i="2"/>
  <c r="AJ26" i="2"/>
  <c r="AI26" i="2"/>
  <c r="AH26" i="2"/>
  <c r="AG26" i="2"/>
  <c r="AN25" i="2"/>
  <c r="AM25" i="2"/>
  <c r="AL25" i="2"/>
  <c r="AK25" i="2"/>
  <c r="AJ25" i="2"/>
  <c r="AI25" i="2"/>
  <c r="AH25" i="2"/>
  <c r="AG25" i="2"/>
  <c r="AO24" i="2"/>
  <c r="AN24" i="2"/>
  <c r="AM24" i="2"/>
  <c r="AL24" i="2"/>
  <c r="AK24" i="2"/>
  <c r="AJ24" i="2"/>
  <c r="AI24" i="2"/>
  <c r="AH24" i="2"/>
  <c r="AG24" i="2"/>
  <c r="AN23" i="2"/>
  <c r="AM23" i="2"/>
  <c r="AL23" i="2"/>
  <c r="AK23" i="2"/>
  <c r="AJ23" i="2"/>
  <c r="AI23" i="2"/>
  <c r="AH23" i="2"/>
  <c r="AG23" i="2"/>
  <c r="AO22" i="2"/>
  <c r="AN22" i="2"/>
  <c r="AM22" i="2"/>
  <c r="AL22" i="2"/>
  <c r="AK22" i="2"/>
  <c r="AJ22" i="2"/>
  <c r="AI22" i="2"/>
  <c r="AH22" i="2"/>
  <c r="AG22" i="2"/>
  <c r="AN21" i="2"/>
  <c r="AM21" i="2"/>
  <c r="AL21" i="2"/>
  <c r="AK21" i="2"/>
  <c r="AJ21" i="2"/>
  <c r="AI21" i="2"/>
  <c r="AH21" i="2"/>
  <c r="AG21" i="2"/>
  <c r="AO20" i="2"/>
  <c r="AN20" i="2"/>
  <c r="AM20" i="2"/>
  <c r="AL20" i="2"/>
  <c r="AK20" i="2"/>
  <c r="AJ20" i="2"/>
  <c r="AI20" i="2"/>
  <c r="AH20" i="2"/>
  <c r="AG20" i="2"/>
  <c r="AN19" i="2"/>
  <c r="AM19" i="2"/>
  <c r="AL19" i="2"/>
  <c r="AK19" i="2"/>
  <c r="AJ19" i="2"/>
  <c r="AI19" i="2"/>
  <c r="AH19" i="2"/>
  <c r="AG19" i="2"/>
  <c r="AO18" i="2"/>
  <c r="AN18" i="2"/>
  <c r="AM18" i="2"/>
  <c r="AL18" i="2"/>
  <c r="AK18" i="2"/>
  <c r="AJ18" i="2"/>
  <c r="AI18" i="2"/>
  <c r="AH18" i="2"/>
  <c r="AN17" i="2"/>
  <c r="AM17" i="2"/>
  <c r="AL17" i="2"/>
  <c r="AK17" i="2"/>
  <c r="AJ17" i="2"/>
  <c r="AI17" i="2"/>
  <c r="AH17" i="2"/>
  <c r="AN16" i="2"/>
  <c r="AM16" i="2"/>
  <c r="AL16" i="2"/>
  <c r="AK16" i="2"/>
  <c r="AJ16" i="2"/>
  <c r="AI16" i="2"/>
  <c r="AH16" i="2"/>
  <c r="AN15" i="2"/>
  <c r="AM15" i="2"/>
  <c r="AL15" i="2"/>
  <c r="AK15" i="2"/>
  <c r="AJ15" i="2"/>
  <c r="AI15" i="2"/>
  <c r="AH15" i="2"/>
  <c r="AN14" i="2"/>
  <c r="AM14" i="2"/>
  <c r="AL14" i="2"/>
  <c r="AK14" i="2"/>
  <c r="AJ14" i="2"/>
  <c r="AI14" i="2"/>
  <c r="AH14" i="2"/>
  <c r="AN13" i="2"/>
  <c r="AM13" i="2"/>
  <c r="AL13" i="2"/>
  <c r="AK13" i="2"/>
  <c r="AJ13" i="2"/>
  <c r="AI13" i="2"/>
  <c r="AN12" i="2"/>
  <c r="AM12" i="2"/>
  <c r="AL12" i="2"/>
  <c r="AK12" i="2"/>
  <c r="AJ12" i="2"/>
  <c r="AI12" i="2"/>
  <c r="AH12" i="2"/>
  <c r="AN11" i="2"/>
  <c r="AM11" i="2"/>
  <c r="AL11" i="2"/>
  <c r="AK11" i="2"/>
  <c r="AJ11" i="2"/>
  <c r="AI11" i="2"/>
  <c r="AH11" i="2"/>
  <c r="AG11" i="2"/>
  <c r="W60" i="2"/>
  <c r="X60" i="2"/>
  <c r="Y60" i="2" s="1"/>
  <c r="W59" i="2"/>
  <c r="AO59" i="2" s="1"/>
  <c r="X59" i="2"/>
  <c r="Y59" i="2" s="1"/>
  <c r="W58" i="2"/>
  <c r="X58" i="2"/>
  <c r="Y58" i="2" s="1"/>
  <c r="W57" i="2"/>
  <c r="AO57" i="2" s="1"/>
  <c r="X57" i="2"/>
  <c r="Y57" i="2" s="1"/>
  <c r="W56" i="2"/>
  <c r="AO56" i="2" s="1"/>
  <c r="W55" i="2"/>
  <c r="AO55" i="2" s="1"/>
  <c r="X55" i="2"/>
  <c r="Y55" i="2" s="1"/>
  <c r="W54" i="2"/>
  <c r="X54" i="2"/>
  <c r="Y54" i="2" s="1"/>
  <c r="W53" i="2"/>
  <c r="AO53" i="2" s="1"/>
  <c r="X53" i="2"/>
  <c r="Y53" i="2" s="1"/>
  <c r="W52" i="2"/>
  <c r="X52" i="2"/>
  <c r="Y52" i="2" s="1"/>
  <c r="W51" i="2"/>
  <c r="AO51" i="2" s="1"/>
  <c r="W50" i="2"/>
  <c r="X50" i="2"/>
  <c r="Y50" i="2" s="1"/>
  <c r="W49" i="2"/>
  <c r="AO49" i="2" s="1"/>
  <c r="X49" i="2"/>
  <c r="Y49" i="2" s="1"/>
  <c r="W48" i="2"/>
  <c r="X48" i="2"/>
  <c r="Y48" i="2" s="1"/>
  <c r="W47" i="2"/>
  <c r="AO47" i="2" s="1"/>
  <c r="X47" i="2"/>
  <c r="Y47" i="2" s="1"/>
  <c r="W46" i="2"/>
  <c r="X46" i="2"/>
  <c r="Y46" i="2" s="1"/>
  <c r="W45" i="2"/>
  <c r="AO45" i="2" s="1"/>
  <c r="X45" i="2"/>
  <c r="Y45" i="2" s="1"/>
  <c r="W44" i="2"/>
  <c r="X44" i="2"/>
  <c r="Y44" i="2" s="1"/>
  <c r="W43" i="2"/>
  <c r="AO43" i="2" s="1"/>
  <c r="X43" i="2"/>
  <c r="Y43" i="2" s="1"/>
  <c r="W42" i="2"/>
  <c r="X42" i="2"/>
  <c r="Y42" i="2" s="1"/>
  <c r="W41" i="2"/>
  <c r="AO41" i="2" s="1"/>
  <c r="X41" i="2"/>
  <c r="Y41" i="2" s="1"/>
  <c r="W40" i="2"/>
  <c r="X40" i="2"/>
  <c r="Y40" i="2" s="1"/>
  <c r="W39" i="2"/>
  <c r="AO39" i="2" s="1"/>
  <c r="X39" i="2"/>
  <c r="Y39" i="2" s="1"/>
  <c r="W38" i="2"/>
  <c r="X38" i="2"/>
  <c r="Y38" i="2" s="1"/>
  <c r="W37" i="2"/>
  <c r="AO37" i="2" s="1"/>
  <c r="X37" i="2"/>
  <c r="Y37" i="2" s="1"/>
  <c r="W36" i="2"/>
  <c r="X36" i="2"/>
  <c r="Y36" i="2" s="1"/>
  <c r="W35" i="2"/>
  <c r="AO35" i="2" s="1"/>
  <c r="X35" i="2"/>
  <c r="Y35" i="2" s="1"/>
  <c r="W34" i="2"/>
  <c r="X34" i="2"/>
  <c r="Y34" i="2" s="1"/>
  <c r="W33" i="2"/>
  <c r="AO33" i="2" s="1"/>
  <c r="X33" i="2"/>
  <c r="Y33" i="2" s="1"/>
  <c r="W32" i="2"/>
  <c r="X32" i="2"/>
  <c r="Y32" i="2" s="1"/>
  <c r="W31" i="2"/>
  <c r="AO31" i="2" s="1"/>
  <c r="W30" i="2"/>
  <c r="X30" i="2"/>
  <c r="Y30" i="2" s="1"/>
  <c r="W29" i="2"/>
  <c r="AO29" i="2" s="1"/>
  <c r="X29" i="2"/>
  <c r="Y29" i="2" s="1"/>
  <c r="W28" i="2"/>
  <c r="X28" i="2"/>
  <c r="Y28" i="2" s="1"/>
  <c r="W27" i="2"/>
  <c r="AO27" i="2" s="1"/>
  <c r="X27" i="2"/>
  <c r="Y27" i="2" s="1"/>
  <c r="W26" i="2"/>
  <c r="X26" i="2"/>
  <c r="Y26" i="2" s="1"/>
  <c r="W25" i="2"/>
  <c r="AO25" i="2" s="1"/>
  <c r="X25" i="2"/>
  <c r="Y25" i="2" s="1"/>
  <c r="W24" i="2"/>
  <c r="X24" i="2"/>
  <c r="Y24" i="2" s="1"/>
  <c r="W23" i="2"/>
  <c r="AO23" i="2" s="1"/>
  <c r="X23" i="2"/>
  <c r="Y23" i="2" s="1"/>
  <c r="W22" i="2"/>
  <c r="X22" i="2"/>
  <c r="Y22" i="2" s="1"/>
  <c r="W21" i="2"/>
  <c r="AO21" i="2" s="1"/>
  <c r="X21" i="2"/>
  <c r="Y21" i="2" s="1"/>
  <c r="W20" i="2"/>
  <c r="X20" i="2"/>
  <c r="Y20" i="2" s="1"/>
  <c r="W19" i="2"/>
  <c r="AO19" i="2" s="1"/>
  <c r="X19" i="2"/>
  <c r="Y19" i="2" s="1"/>
  <c r="W18" i="2"/>
  <c r="X18" i="2"/>
  <c r="Y18" i="2" s="1"/>
  <c r="W12" i="2"/>
  <c r="X12" i="2" s="1"/>
  <c r="W16" i="2"/>
  <c r="X16" i="2" s="1"/>
  <c r="Y16" i="2" s="1"/>
  <c r="W15" i="2"/>
  <c r="X15" i="2" s="1"/>
  <c r="W13" i="2"/>
  <c r="AO13" i="2" s="1"/>
  <c r="W14" i="2"/>
  <c r="X14" i="2" s="1"/>
  <c r="AH13" i="2"/>
  <c r="W11" i="2"/>
  <c r="X11" i="2" s="1"/>
  <c r="W17" i="2"/>
  <c r="X17" i="2" s="1"/>
  <c r="AG12" i="1"/>
  <c r="AH12" i="1"/>
  <c r="AI12" i="1"/>
  <c r="AJ12" i="1"/>
  <c r="AK12" i="1"/>
  <c r="AL12" i="1"/>
  <c r="AM12" i="1"/>
  <c r="AN12" i="1"/>
  <c r="W11" i="1"/>
  <c r="AG13" i="1"/>
  <c r="AH13" i="1"/>
  <c r="AI13" i="1"/>
  <c r="AJ13" i="1"/>
  <c r="AK13" i="1"/>
  <c r="AL13" i="1"/>
  <c r="AM13" i="1"/>
  <c r="AN13" i="1"/>
  <c r="AG14" i="1"/>
  <c r="AH14" i="1"/>
  <c r="AI14" i="1"/>
  <c r="AJ14" i="1"/>
  <c r="AK14" i="1"/>
  <c r="AL14" i="1"/>
  <c r="AM14" i="1"/>
  <c r="AN14" i="1"/>
  <c r="W15" i="1"/>
  <c r="AO15" i="1" s="1"/>
  <c r="AG15" i="1"/>
  <c r="AH15" i="1"/>
  <c r="AI15" i="1"/>
  <c r="AJ15" i="1"/>
  <c r="AK15" i="1"/>
  <c r="AL15" i="1"/>
  <c r="AM15" i="1"/>
  <c r="AN15" i="1"/>
  <c r="AG16" i="1"/>
  <c r="AH16" i="1"/>
  <c r="AI16" i="1"/>
  <c r="AJ16" i="1"/>
  <c r="AK16" i="1"/>
  <c r="AL16" i="1"/>
  <c r="AM16" i="1"/>
  <c r="AN16" i="1"/>
  <c r="AG17" i="1"/>
  <c r="AH17" i="1"/>
  <c r="AI17" i="1"/>
  <c r="AJ17" i="1"/>
  <c r="AK17" i="1"/>
  <c r="AL17" i="1"/>
  <c r="AM17" i="1"/>
  <c r="AN17" i="1"/>
  <c r="AG18" i="1"/>
  <c r="AH18" i="1"/>
  <c r="AI18" i="1"/>
  <c r="AJ18" i="1"/>
  <c r="AK18" i="1"/>
  <c r="AL18" i="1"/>
  <c r="AM18" i="1"/>
  <c r="AN18" i="1"/>
  <c r="AG19" i="1"/>
  <c r="AH19" i="1"/>
  <c r="AI19" i="1"/>
  <c r="AJ19" i="1"/>
  <c r="AK19" i="1"/>
  <c r="AL19" i="1"/>
  <c r="AM19" i="1"/>
  <c r="AN19" i="1"/>
  <c r="AG20" i="1"/>
  <c r="AH20" i="1"/>
  <c r="AI20" i="1"/>
  <c r="AJ20" i="1"/>
  <c r="AK20" i="1"/>
  <c r="AL20" i="1"/>
  <c r="AM20" i="1"/>
  <c r="AN20" i="1"/>
  <c r="AG21" i="1"/>
  <c r="AH21" i="1"/>
  <c r="AI21" i="1"/>
  <c r="AJ21" i="1"/>
  <c r="AK21" i="1"/>
  <c r="AL21" i="1"/>
  <c r="AM21" i="1"/>
  <c r="AN21" i="1"/>
  <c r="AG22" i="1"/>
  <c r="AH22" i="1"/>
  <c r="AI22" i="1"/>
  <c r="AJ22" i="1"/>
  <c r="AK22" i="1"/>
  <c r="AL22" i="1"/>
  <c r="AM22" i="1"/>
  <c r="AN22" i="1"/>
  <c r="AG23" i="1"/>
  <c r="AH23" i="1"/>
  <c r="AI23" i="1"/>
  <c r="AJ23" i="1"/>
  <c r="AK23" i="1"/>
  <c r="AL23" i="1"/>
  <c r="AM23" i="1"/>
  <c r="AN23" i="1"/>
  <c r="AG24" i="1"/>
  <c r="AH24" i="1"/>
  <c r="AI24" i="1"/>
  <c r="AJ24" i="1"/>
  <c r="AK24" i="1"/>
  <c r="AL24" i="1"/>
  <c r="AM24" i="1"/>
  <c r="AN24" i="1"/>
  <c r="AG25" i="1"/>
  <c r="AH25" i="1"/>
  <c r="AI25" i="1"/>
  <c r="AJ25" i="1"/>
  <c r="AK25" i="1"/>
  <c r="AL25" i="1"/>
  <c r="AM25" i="1"/>
  <c r="AN25" i="1"/>
  <c r="AG26" i="1"/>
  <c r="AH26" i="1"/>
  <c r="AI26" i="1"/>
  <c r="AJ26" i="1"/>
  <c r="AK26" i="1"/>
  <c r="AL26" i="1"/>
  <c r="AM26" i="1"/>
  <c r="AN26" i="1"/>
  <c r="AG27" i="1"/>
  <c r="AH27" i="1"/>
  <c r="AI27" i="1"/>
  <c r="AJ27" i="1"/>
  <c r="AK27" i="1"/>
  <c r="AL27" i="1"/>
  <c r="AM27" i="1"/>
  <c r="AN27" i="1"/>
  <c r="AG28" i="1"/>
  <c r="AH28" i="1"/>
  <c r="AI28" i="1"/>
  <c r="AJ28" i="1"/>
  <c r="AK28" i="1"/>
  <c r="AL28" i="1"/>
  <c r="AM28" i="1"/>
  <c r="AN28" i="1"/>
  <c r="AG29" i="1"/>
  <c r="AH29" i="1"/>
  <c r="AI29" i="1"/>
  <c r="AJ29" i="1"/>
  <c r="AK29" i="1"/>
  <c r="AL29" i="1"/>
  <c r="AM29" i="1"/>
  <c r="AN29" i="1"/>
  <c r="AG30" i="1"/>
  <c r="AH30" i="1"/>
  <c r="AI30" i="1"/>
  <c r="AJ30" i="1"/>
  <c r="AK30" i="1"/>
  <c r="AL30" i="1"/>
  <c r="AM30" i="1"/>
  <c r="AN30" i="1"/>
  <c r="AG31" i="1"/>
  <c r="AH31" i="1"/>
  <c r="AI31" i="1"/>
  <c r="AJ31" i="1"/>
  <c r="AK31" i="1"/>
  <c r="AL31" i="1"/>
  <c r="AM31" i="1"/>
  <c r="AN31" i="1"/>
  <c r="AG32" i="1"/>
  <c r="AH32" i="1"/>
  <c r="AI32" i="1"/>
  <c r="AJ32" i="1"/>
  <c r="AK32" i="1"/>
  <c r="AL32" i="1"/>
  <c r="AM32" i="1"/>
  <c r="AN32" i="1"/>
  <c r="AG33" i="1"/>
  <c r="AH33" i="1"/>
  <c r="AI33" i="1"/>
  <c r="AJ33" i="1"/>
  <c r="AK33" i="1"/>
  <c r="AL33" i="1"/>
  <c r="AM33" i="1"/>
  <c r="AN33" i="1"/>
  <c r="AG34" i="1"/>
  <c r="AH34" i="1"/>
  <c r="AI34" i="1"/>
  <c r="AJ34" i="1"/>
  <c r="AK34" i="1"/>
  <c r="AL34" i="1"/>
  <c r="AM34" i="1"/>
  <c r="AN34" i="1"/>
  <c r="AG35" i="1"/>
  <c r="AH35" i="1"/>
  <c r="AI35" i="1"/>
  <c r="AJ35" i="1"/>
  <c r="AK35" i="1"/>
  <c r="AL35" i="1"/>
  <c r="AM35" i="1"/>
  <c r="AN35" i="1"/>
  <c r="AG36" i="1"/>
  <c r="AH36" i="1"/>
  <c r="AI36" i="1"/>
  <c r="AJ36" i="1"/>
  <c r="AK36" i="1"/>
  <c r="AL36" i="1"/>
  <c r="AM36" i="1"/>
  <c r="AN36" i="1"/>
  <c r="AG37" i="1"/>
  <c r="AH37" i="1"/>
  <c r="AI37" i="1"/>
  <c r="AJ37" i="1"/>
  <c r="AK37" i="1"/>
  <c r="AL37" i="1"/>
  <c r="AM37" i="1"/>
  <c r="AN37" i="1"/>
  <c r="AG38" i="1"/>
  <c r="AH38" i="1"/>
  <c r="AI38" i="1"/>
  <c r="AJ38" i="1"/>
  <c r="AK38" i="1"/>
  <c r="AL38" i="1"/>
  <c r="AM38" i="1"/>
  <c r="AN38" i="1"/>
  <c r="AG39" i="1"/>
  <c r="AH39" i="1"/>
  <c r="AI39" i="1"/>
  <c r="AJ39" i="1"/>
  <c r="AK39" i="1"/>
  <c r="AL39" i="1"/>
  <c r="AM39" i="1"/>
  <c r="AN39" i="1"/>
  <c r="AG40" i="1"/>
  <c r="AH40" i="1"/>
  <c r="AI40" i="1"/>
  <c r="AJ40" i="1"/>
  <c r="AK40" i="1"/>
  <c r="AL40" i="1"/>
  <c r="AM40" i="1"/>
  <c r="AN40" i="1"/>
  <c r="AG41" i="1"/>
  <c r="AH41" i="1"/>
  <c r="AI41" i="1"/>
  <c r="AJ41" i="1"/>
  <c r="AK41" i="1"/>
  <c r="AL41" i="1"/>
  <c r="AM41" i="1"/>
  <c r="AN41" i="1"/>
  <c r="AG42" i="1"/>
  <c r="AH42" i="1"/>
  <c r="AI42" i="1"/>
  <c r="AJ42" i="1"/>
  <c r="AK42" i="1"/>
  <c r="AL42" i="1"/>
  <c r="AM42" i="1"/>
  <c r="AN42" i="1"/>
  <c r="AG43" i="1"/>
  <c r="AH43" i="1"/>
  <c r="AI43" i="1"/>
  <c r="AJ43" i="1"/>
  <c r="AK43" i="1"/>
  <c r="AL43" i="1"/>
  <c r="AM43" i="1"/>
  <c r="AN43" i="1"/>
  <c r="AG44" i="1"/>
  <c r="AH44" i="1"/>
  <c r="AI44" i="1"/>
  <c r="AJ44" i="1"/>
  <c r="AK44" i="1"/>
  <c r="AL44" i="1"/>
  <c r="AM44" i="1"/>
  <c r="AN44" i="1"/>
  <c r="AG45" i="1"/>
  <c r="AH45" i="1"/>
  <c r="AI45" i="1"/>
  <c r="AJ45" i="1"/>
  <c r="AK45" i="1"/>
  <c r="AL45" i="1"/>
  <c r="AM45" i="1"/>
  <c r="AN45" i="1"/>
  <c r="AG46" i="1"/>
  <c r="AH46" i="1"/>
  <c r="AI46" i="1"/>
  <c r="AJ46" i="1"/>
  <c r="AK46" i="1"/>
  <c r="AL46" i="1"/>
  <c r="AM46" i="1"/>
  <c r="AN46" i="1"/>
  <c r="AG47" i="1"/>
  <c r="AH47" i="1"/>
  <c r="AI47" i="1"/>
  <c r="AJ47" i="1"/>
  <c r="AK47" i="1"/>
  <c r="AL47" i="1"/>
  <c r="AM47" i="1"/>
  <c r="AN47" i="1"/>
  <c r="AG48" i="1"/>
  <c r="AH48" i="1"/>
  <c r="AI48" i="1"/>
  <c r="AJ48" i="1"/>
  <c r="AK48" i="1"/>
  <c r="AL48" i="1"/>
  <c r="AM48" i="1"/>
  <c r="AN48" i="1"/>
  <c r="AG49" i="1"/>
  <c r="AH49" i="1"/>
  <c r="AI49" i="1"/>
  <c r="AJ49" i="1"/>
  <c r="AK49" i="1"/>
  <c r="AL49" i="1"/>
  <c r="AM49" i="1"/>
  <c r="AN49" i="1"/>
  <c r="AG50" i="1"/>
  <c r="AH50" i="1"/>
  <c r="AI50" i="1"/>
  <c r="AJ50" i="1"/>
  <c r="AK50" i="1"/>
  <c r="AL50" i="1"/>
  <c r="AM50" i="1"/>
  <c r="AN50" i="1"/>
  <c r="AG51" i="1"/>
  <c r="AH51" i="1"/>
  <c r="AI51" i="1"/>
  <c r="AJ51" i="1"/>
  <c r="AK51" i="1"/>
  <c r="AL51" i="1"/>
  <c r="AM51" i="1"/>
  <c r="AN51" i="1"/>
  <c r="AG52" i="1"/>
  <c r="AH52" i="1"/>
  <c r="AI52" i="1"/>
  <c r="AJ52" i="1"/>
  <c r="AK52" i="1"/>
  <c r="AL52" i="1"/>
  <c r="AM52" i="1"/>
  <c r="AN52" i="1"/>
  <c r="AG53" i="1"/>
  <c r="AH53" i="1"/>
  <c r="AI53" i="1"/>
  <c r="AJ53" i="1"/>
  <c r="AK53" i="1"/>
  <c r="AL53" i="1"/>
  <c r="AM53" i="1"/>
  <c r="AN53" i="1"/>
  <c r="AG54" i="1"/>
  <c r="AH54" i="1"/>
  <c r="AI54" i="1"/>
  <c r="AJ54" i="1"/>
  <c r="AK54" i="1"/>
  <c r="AL54" i="1"/>
  <c r="AM54" i="1"/>
  <c r="AN54" i="1"/>
  <c r="AG55" i="1"/>
  <c r="AH55" i="1"/>
  <c r="AI55" i="1"/>
  <c r="AJ55" i="1"/>
  <c r="AK55" i="1"/>
  <c r="AL55" i="1"/>
  <c r="AM55" i="1"/>
  <c r="AN55" i="1"/>
  <c r="AG56" i="1"/>
  <c r="AH56" i="1"/>
  <c r="AI56" i="1"/>
  <c r="AJ56" i="1"/>
  <c r="AK56" i="1"/>
  <c r="AL56" i="1"/>
  <c r="AM56" i="1"/>
  <c r="AN56" i="1"/>
  <c r="AG57" i="1"/>
  <c r="AH57" i="1"/>
  <c r="AI57" i="1"/>
  <c r="AJ57" i="1"/>
  <c r="AK57" i="1"/>
  <c r="AL57" i="1"/>
  <c r="AM57" i="1"/>
  <c r="AN57" i="1"/>
  <c r="AG58" i="1"/>
  <c r="AH58" i="1"/>
  <c r="AI58" i="1"/>
  <c r="AJ58" i="1"/>
  <c r="AK58" i="1"/>
  <c r="AL58" i="1"/>
  <c r="AM58" i="1"/>
  <c r="AN58" i="1"/>
  <c r="AG59" i="1"/>
  <c r="AH59" i="1"/>
  <c r="AI59" i="1"/>
  <c r="AJ59" i="1"/>
  <c r="AK59" i="1"/>
  <c r="AL59" i="1"/>
  <c r="AM59" i="1"/>
  <c r="AN59" i="1"/>
  <c r="AG60" i="1"/>
  <c r="AH60" i="1"/>
  <c r="AI60" i="1"/>
  <c r="AJ60" i="1"/>
  <c r="AK60" i="1"/>
  <c r="AL60" i="1"/>
  <c r="AM60" i="1"/>
  <c r="AN60" i="1"/>
  <c r="AN11" i="1"/>
  <c r="AM11" i="1"/>
  <c r="AL11" i="1"/>
  <c r="AK11" i="1"/>
  <c r="AJ11" i="1"/>
  <c r="AH11" i="1"/>
  <c r="AG11" i="1"/>
  <c r="Z62" i="10"/>
  <c r="Z61" i="10"/>
  <c r="Z62" i="8"/>
  <c r="Z61" i="8"/>
  <c r="W14" i="1"/>
  <c r="X14" i="1" s="1"/>
  <c r="Y14" i="1" s="1"/>
  <c r="W12" i="1"/>
  <c r="X12" i="1"/>
  <c r="Y12" i="1" s="1"/>
  <c r="M19" i="11"/>
  <c r="M14" i="11"/>
  <c r="M7" i="11"/>
  <c r="M13" i="11"/>
  <c r="M6" i="11"/>
  <c r="M15" i="11"/>
  <c r="M9" i="11"/>
  <c r="M17" i="11"/>
  <c r="M20" i="11"/>
  <c r="M10" i="11"/>
  <c r="M8" i="11"/>
  <c r="M16" i="11"/>
  <c r="M11" i="11"/>
  <c r="M18" i="11"/>
  <c r="M12" i="11"/>
  <c r="W16" i="1"/>
  <c r="AO16" i="1" s="1"/>
  <c r="W13" i="1"/>
  <c r="X13" i="1" s="1"/>
  <c r="W17" i="1"/>
  <c r="AO17" i="1" s="1"/>
  <c r="W18" i="1"/>
  <c r="AO18" i="1" s="1"/>
  <c r="W19" i="1"/>
  <c r="AO19" i="1" s="1"/>
  <c r="W20" i="1"/>
  <c r="AO20" i="1" s="1"/>
  <c r="W21" i="1"/>
  <c r="AO21" i="1" s="1"/>
  <c r="W22" i="1"/>
  <c r="AO22" i="1" s="1"/>
  <c r="W23" i="1"/>
  <c r="AO23" i="1" s="1"/>
  <c r="W24" i="1"/>
  <c r="AO24" i="1" s="1"/>
  <c r="W25" i="1"/>
  <c r="AO25" i="1" s="1"/>
  <c r="W26" i="1"/>
  <c r="X26" i="1" s="1"/>
  <c r="Y26" i="1" s="1"/>
  <c r="W27" i="1"/>
  <c r="AO27" i="1" s="1"/>
  <c r="W28" i="1"/>
  <c r="AO28" i="1" s="1"/>
  <c r="W29" i="1"/>
  <c r="AO29" i="1" s="1"/>
  <c r="W30" i="1"/>
  <c r="AO30" i="1" s="1"/>
  <c r="W31" i="1"/>
  <c r="AO31" i="1" s="1"/>
  <c r="W32" i="1"/>
  <c r="X32" i="1" s="1"/>
  <c r="Y32" i="1" s="1"/>
  <c r="W33" i="1"/>
  <c r="AO33" i="1" s="1"/>
  <c r="W34" i="1"/>
  <c r="AO34" i="1" s="1"/>
  <c r="W35" i="1"/>
  <c r="AO35" i="1" s="1"/>
  <c r="W36" i="1"/>
  <c r="X36" i="1" s="1"/>
  <c r="Y36" i="1" s="1"/>
  <c r="W37" i="1"/>
  <c r="AO37" i="1" s="1"/>
  <c r="W38" i="1"/>
  <c r="X38" i="1" s="1"/>
  <c r="Y38" i="1" s="1"/>
  <c r="W39" i="1"/>
  <c r="AO39" i="1" s="1"/>
  <c r="W40" i="1"/>
  <c r="AO40" i="1" s="1"/>
  <c r="W41" i="1"/>
  <c r="AO41" i="1" s="1"/>
  <c r="W42" i="1"/>
  <c r="AO42" i="1" s="1"/>
  <c r="W43" i="1"/>
  <c r="AO43" i="1" s="1"/>
  <c r="W44" i="1"/>
  <c r="X44" i="1" s="1"/>
  <c r="Y44" i="1" s="1"/>
  <c r="W45" i="1"/>
  <c r="AO45" i="1" s="1"/>
  <c r="W46" i="1"/>
  <c r="AO46" i="1" s="1"/>
  <c r="W47" i="1"/>
  <c r="AO47" i="1" s="1"/>
  <c r="W48" i="1"/>
  <c r="X48" i="1" s="1"/>
  <c r="Y48" i="1" s="1"/>
  <c r="W49" i="1"/>
  <c r="AO49" i="1" s="1"/>
  <c r="W50" i="1"/>
  <c r="AO50" i="1" s="1"/>
  <c r="W51" i="1"/>
  <c r="AO51" i="1" s="1"/>
  <c r="W52" i="1"/>
  <c r="X52" i="1" s="1"/>
  <c r="Y52" i="1" s="1"/>
  <c r="W53" i="1"/>
  <c r="AO53" i="1" s="1"/>
  <c r="W54" i="1"/>
  <c r="X54" i="1" s="1"/>
  <c r="Y54" i="1" s="1"/>
  <c r="W55" i="1"/>
  <c r="AO55" i="1" s="1"/>
  <c r="W56" i="1"/>
  <c r="X56" i="1" s="1"/>
  <c r="Y56" i="1" s="1"/>
  <c r="W57" i="1"/>
  <c r="AO57" i="1" s="1"/>
  <c r="W58" i="1"/>
  <c r="AO58" i="1" s="1"/>
  <c r="W59" i="1"/>
  <c r="AO59" i="1" s="1"/>
  <c r="W60" i="1"/>
  <c r="AO60" i="1" s="1"/>
  <c r="AO12" i="7"/>
  <c r="AO19" i="7"/>
  <c r="AO34" i="6"/>
  <c r="AO36" i="6"/>
  <c r="AO16" i="5"/>
  <c r="AO24" i="4"/>
  <c r="AO25" i="4"/>
  <c r="AO13" i="4"/>
  <c r="AO20" i="4"/>
  <c r="AO26" i="4"/>
  <c r="AO13" i="3"/>
  <c r="AO15" i="3"/>
  <c r="AO12" i="3"/>
  <c r="AO14" i="3"/>
  <c r="AO12" i="2"/>
  <c r="AO11" i="1"/>
  <c r="AO27" i="10"/>
  <c r="AO30" i="10"/>
  <c r="AO20" i="10"/>
  <c r="AO23" i="10"/>
  <c r="AO42" i="10"/>
  <c r="AO48" i="10"/>
  <c r="AO52" i="10"/>
  <c r="AO21" i="10"/>
  <c r="AO32" i="10"/>
  <c r="AO49" i="10"/>
  <c r="AO19" i="10"/>
  <c r="AO28" i="10"/>
  <c r="AO38" i="10"/>
  <c r="AO50" i="10"/>
  <c r="AO54" i="10"/>
  <c r="AO16" i="10"/>
  <c r="AO26" i="10"/>
  <c r="AO40" i="10"/>
  <c r="AO11" i="8"/>
  <c r="AO30" i="8"/>
  <c r="AO32" i="8"/>
  <c r="AO28" i="8"/>
  <c r="AO38" i="8"/>
  <c r="AO17" i="8"/>
  <c r="AO27" i="8"/>
  <c r="AO35" i="8"/>
  <c r="AO39" i="8"/>
  <c r="AO33" i="8"/>
  <c r="AO15" i="10"/>
  <c r="AO39" i="10"/>
  <c r="AO36" i="10"/>
  <c r="AO12" i="10"/>
  <c r="AO18" i="10"/>
  <c r="AO35" i="10"/>
  <c r="AO24" i="10"/>
  <c r="AO31" i="10"/>
  <c r="AO13" i="10"/>
  <c r="AO17" i="10"/>
  <c r="AO25" i="10"/>
  <c r="AO29" i="10"/>
  <c r="AO44" i="10"/>
  <c r="AO14" i="10"/>
  <c r="AO22" i="10"/>
  <c r="AO41" i="10"/>
  <c r="AO43" i="10"/>
  <c r="AO47" i="10"/>
  <c r="AO17" i="9"/>
  <c r="AO23" i="8"/>
  <c r="AO19" i="8"/>
  <c r="AO22" i="8"/>
  <c r="AO24" i="8"/>
  <c r="AO25" i="8"/>
  <c r="AO29" i="8"/>
  <c r="AO17" i="7"/>
  <c r="AO14" i="7"/>
  <c r="AO11" i="6"/>
  <c r="AO14" i="6"/>
  <c r="AO20" i="6"/>
  <c r="AO26" i="6"/>
  <c r="AO22" i="6"/>
  <c r="AO30" i="6"/>
  <c r="AO38" i="6"/>
  <c r="AO16" i="6"/>
  <c r="AO24" i="6"/>
  <c r="AO32" i="6"/>
  <c r="AO40" i="6"/>
  <c r="AO49" i="6"/>
  <c r="AO42" i="6"/>
  <c r="AO51" i="6"/>
  <c r="AO13" i="6"/>
  <c r="AO15" i="6"/>
  <c r="AO17" i="6"/>
  <c r="AO19" i="6"/>
  <c r="AO21" i="6"/>
  <c r="AO23" i="6"/>
  <c r="AO25" i="6"/>
  <c r="AO27" i="6"/>
  <c r="AO29" i="6"/>
  <c r="AO31" i="6"/>
  <c r="AO33" i="6"/>
  <c r="AO35" i="6"/>
  <c r="AO37" i="6"/>
  <c r="AO39" i="6"/>
  <c r="AO41" i="6"/>
  <c r="AO43" i="6"/>
  <c r="AO46" i="6"/>
  <c r="AO48" i="6"/>
  <c r="AO50" i="6"/>
  <c r="AO52" i="6"/>
  <c r="X55" i="6"/>
  <c r="Y55" i="6" s="1"/>
  <c r="AO56" i="6"/>
  <c r="X59" i="6"/>
  <c r="Y59" i="6" s="1"/>
  <c r="AO60" i="6"/>
  <c r="AO11" i="5"/>
  <c r="AO13" i="5"/>
  <c r="AO15" i="5"/>
  <c r="AO17" i="5"/>
  <c r="X14" i="5"/>
  <c r="Y14" i="5" s="1"/>
  <c r="AO11" i="4"/>
  <c r="AO21" i="4"/>
  <c r="X11" i="1"/>
  <c r="Y11" i="1" s="1"/>
  <c r="AO14" i="2"/>
  <c r="AO15" i="2"/>
  <c r="AO17" i="2"/>
  <c r="X31" i="4" l="1"/>
  <c r="Y31" i="4" s="1"/>
  <c r="AO18" i="5"/>
  <c r="Y43" i="6"/>
  <c r="X44" i="6"/>
  <c r="Y44" i="6" s="1"/>
  <c r="X45" i="6"/>
  <c r="Y45" i="6" s="1"/>
  <c r="X21" i="7"/>
  <c r="Y21" i="7" s="1"/>
  <c r="Y18" i="9"/>
  <c r="AO11" i="10"/>
  <c r="AO46" i="10"/>
  <c r="Y50" i="10"/>
  <c r="Y11" i="10"/>
  <c r="AO56" i="1"/>
  <c r="AO54" i="1"/>
  <c r="AO52" i="1"/>
  <c r="AO48" i="1"/>
  <c r="AO44" i="1"/>
  <c r="AO38" i="1"/>
  <c r="AO36" i="1"/>
  <c r="AO32" i="1"/>
  <c r="AO26" i="1"/>
  <c r="X15" i="1"/>
  <c r="Y15" i="1" s="1"/>
  <c r="X60" i="1"/>
  <c r="Y60" i="1" s="1"/>
  <c r="X59" i="1"/>
  <c r="Y59" i="1" s="1"/>
  <c r="X58" i="1"/>
  <c r="Y58" i="1" s="1"/>
  <c r="X57" i="1"/>
  <c r="Y57" i="1" s="1"/>
  <c r="X55" i="1"/>
  <c r="Y55" i="1" s="1"/>
  <c r="X53" i="1"/>
  <c r="Y53" i="1" s="1"/>
  <c r="X51" i="1"/>
  <c r="Y51" i="1" s="1"/>
  <c r="X50" i="1"/>
  <c r="Y50" i="1" s="1"/>
  <c r="X49" i="1"/>
  <c r="Y49" i="1" s="1"/>
  <c r="X47" i="1"/>
  <c r="Y47" i="1" s="1"/>
  <c r="X46" i="1"/>
  <c r="Y46" i="1" s="1"/>
  <c r="X45" i="1"/>
  <c r="Y45" i="1" s="1"/>
  <c r="X43" i="1"/>
  <c r="Y43" i="1" s="1"/>
  <c r="X42" i="1"/>
  <c r="Y42" i="1" s="1"/>
  <c r="X41" i="1"/>
  <c r="Y41" i="1" s="1"/>
  <c r="X40" i="1"/>
  <c r="Y40" i="1" s="1"/>
  <c r="X39" i="1"/>
  <c r="Y39" i="1" s="1"/>
  <c r="X37" i="1"/>
  <c r="Y37" i="1" s="1"/>
  <c r="X35" i="1"/>
  <c r="Y35" i="1" s="1"/>
  <c r="X34" i="1"/>
  <c r="Y34" i="1" s="1"/>
  <c r="X33" i="1"/>
  <c r="Y33" i="1" s="1"/>
  <c r="X31" i="1"/>
  <c r="Y31" i="1" s="1"/>
  <c r="X30" i="1"/>
  <c r="Y30" i="1" s="1"/>
  <c r="X29" i="1"/>
  <c r="Y29" i="1" s="1"/>
  <c r="X28" i="1"/>
  <c r="Y28" i="1" s="1"/>
  <c r="X27" i="1"/>
  <c r="Y27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Y13" i="1"/>
  <c r="Y14" i="2"/>
  <c r="Y15" i="2"/>
  <c r="Y12" i="2"/>
  <c r="X31" i="2"/>
  <c r="Y31" i="2" s="1"/>
  <c r="X51" i="2"/>
  <c r="Y51" i="2" s="1"/>
  <c r="X56" i="2"/>
  <c r="Y56" i="2" s="1"/>
  <c r="X16" i="3"/>
  <c r="Y16" i="3" s="1"/>
  <c r="X18" i="3"/>
  <c r="Y18" i="3" s="1"/>
  <c r="X20" i="3"/>
  <c r="Y20" i="3" s="1"/>
  <c r="X22" i="3"/>
  <c r="Y22" i="3" s="1"/>
  <c r="X24" i="3"/>
  <c r="Y24" i="3" s="1"/>
  <c r="X26" i="3"/>
  <c r="Y26" i="3" s="1"/>
  <c r="X28" i="3"/>
  <c r="Y28" i="3" s="1"/>
  <c r="X30" i="3"/>
  <c r="Y30" i="3" s="1"/>
  <c r="X32" i="3"/>
  <c r="Y32" i="3" s="1"/>
  <c r="X34" i="3"/>
  <c r="Y34" i="3" s="1"/>
  <c r="X36" i="3"/>
  <c r="Y36" i="3" s="1"/>
  <c r="X38" i="3"/>
  <c r="Y38" i="3" s="1"/>
  <c r="X40" i="3"/>
  <c r="Y40" i="3" s="1"/>
  <c r="X42" i="3"/>
  <c r="Y42" i="3" s="1"/>
  <c r="X44" i="3"/>
  <c r="Y44" i="3" s="1"/>
  <c r="X46" i="3"/>
  <c r="Y46" i="3" s="1"/>
  <c r="X48" i="3"/>
  <c r="Y48" i="3" s="1"/>
  <c r="X50" i="3"/>
  <c r="Y50" i="3" s="1"/>
  <c r="X52" i="3"/>
  <c r="Y52" i="3" s="1"/>
  <c r="X54" i="3"/>
  <c r="Y54" i="3" s="1"/>
  <c r="X56" i="3"/>
  <c r="Y56" i="3" s="1"/>
  <c r="X58" i="3"/>
  <c r="Y58" i="3" s="1"/>
  <c r="X60" i="3"/>
  <c r="Y60" i="3" s="1"/>
  <c r="X30" i="4"/>
  <c r="Y30" i="4" s="1"/>
  <c r="X32" i="4"/>
  <c r="Y32" i="4" s="1"/>
  <c r="X34" i="4"/>
  <c r="Y34" i="4" s="1"/>
  <c r="X36" i="4"/>
  <c r="Y36" i="4" s="1"/>
  <c r="X38" i="4"/>
  <c r="Y38" i="4" s="1"/>
  <c r="X40" i="4"/>
  <c r="Y40" i="4" s="1"/>
  <c r="X42" i="4"/>
  <c r="Y42" i="4" s="1"/>
  <c r="X44" i="4"/>
  <c r="Y44" i="4" s="1"/>
  <c r="X46" i="4"/>
  <c r="Y46" i="4" s="1"/>
  <c r="X48" i="4"/>
  <c r="Y48" i="4" s="1"/>
  <c r="X50" i="4"/>
  <c r="Y50" i="4" s="1"/>
  <c r="X52" i="4"/>
  <c r="Y52" i="4" s="1"/>
  <c r="X54" i="4"/>
  <c r="Y54" i="4" s="1"/>
  <c r="X56" i="4"/>
  <c r="Y56" i="4" s="1"/>
  <c r="X58" i="4"/>
  <c r="Y58" i="4" s="1"/>
  <c r="X60" i="4"/>
  <c r="Y60" i="4" s="1"/>
  <c r="AO20" i="5"/>
  <c r="X20" i="5"/>
  <c r="Y20" i="5" s="1"/>
  <c r="AO22" i="5"/>
  <c r="X22" i="5"/>
  <c r="Y22" i="5" s="1"/>
  <c r="AO24" i="5"/>
  <c r="X24" i="5"/>
  <c r="Y24" i="5" s="1"/>
  <c r="AO26" i="5"/>
  <c r="X26" i="5"/>
  <c r="Y26" i="5" s="1"/>
  <c r="AO28" i="5"/>
  <c r="X28" i="5"/>
  <c r="Y28" i="5" s="1"/>
  <c r="AO30" i="5"/>
  <c r="X30" i="5"/>
  <c r="Y30" i="5" s="1"/>
  <c r="AO32" i="5"/>
  <c r="X32" i="5"/>
  <c r="Y32" i="5" s="1"/>
  <c r="AO34" i="5"/>
  <c r="X34" i="5"/>
  <c r="Y34" i="5" s="1"/>
  <c r="AO36" i="5"/>
  <c r="X36" i="5"/>
  <c r="Y36" i="5" s="1"/>
  <c r="AO41" i="5"/>
  <c r="AO43" i="5"/>
  <c r="AO45" i="5"/>
  <c r="AO47" i="5"/>
  <c r="AO14" i="1"/>
  <c r="Y12" i="5"/>
  <c r="X49" i="5"/>
  <c r="Y49" i="5" s="1"/>
  <c r="X51" i="5"/>
  <c r="Y51" i="5" s="1"/>
  <c r="X53" i="5"/>
  <c r="Y53" i="5" s="1"/>
  <c r="X55" i="5"/>
  <c r="Y55" i="5" s="1"/>
  <c r="X57" i="5"/>
  <c r="Y57" i="5" s="1"/>
  <c r="X59" i="5"/>
  <c r="Y59" i="5" s="1"/>
  <c r="Y39" i="6"/>
  <c r="X54" i="6"/>
  <c r="Y54" i="6" s="1"/>
  <c r="X58" i="6"/>
  <c r="Y58" i="6" s="1"/>
  <c r="X22" i="7"/>
  <c r="Y22" i="7" s="1"/>
  <c r="X24" i="7"/>
  <c r="Y24" i="7" s="1"/>
  <c r="X26" i="7"/>
  <c r="Y26" i="7" s="1"/>
  <c r="X28" i="7"/>
  <c r="Y28" i="7" s="1"/>
  <c r="X30" i="7"/>
  <c r="Y30" i="7" s="1"/>
  <c r="X32" i="7"/>
  <c r="Y32" i="7" s="1"/>
  <c r="X34" i="7"/>
  <c r="Y34" i="7" s="1"/>
  <c r="X36" i="7"/>
  <c r="Y36" i="7" s="1"/>
  <c r="X38" i="7"/>
  <c r="Y38" i="7" s="1"/>
  <c r="X40" i="7"/>
  <c r="Y40" i="7" s="1"/>
  <c r="X42" i="7"/>
  <c r="Y42" i="7" s="1"/>
  <c r="X44" i="7"/>
  <c r="Y44" i="7" s="1"/>
  <c r="X46" i="7"/>
  <c r="Y46" i="7" s="1"/>
  <c r="X48" i="7"/>
  <c r="Y48" i="7" s="1"/>
  <c r="X50" i="7"/>
  <c r="Y50" i="7" s="1"/>
  <c r="X52" i="7"/>
  <c r="Y52" i="7" s="1"/>
  <c r="X54" i="7"/>
  <c r="Y54" i="7" s="1"/>
  <c r="X56" i="7"/>
  <c r="Y56" i="7" s="1"/>
  <c r="X58" i="7"/>
  <c r="Y58" i="7" s="1"/>
  <c r="X60" i="7"/>
  <c r="Y60" i="7" s="1"/>
  <c r="AO18" i="9"/>
  <c r="AO20" i="9"/>
  <c r="AO22" i="9"/>
  <c r="X23" i="9"/>
  <c r="Y23" i="9" s="1"/>
  <c r="X25" i="9"/>
  <c r="Y25" i="9" s="1"/>
  <c r="X27" i="9"/>
  <c r="Y27" i="9" s="1"/>
  <c r="X29" i="9"/>
  <c r="Y29" i="9" s="1"/>
  <c r="X31" i="9"/>
  <c r="Y31" i="9" s="1"/>
  <c r="X33" i="9"/>
  <c r="Y33" i="9" s="1"/>
  <c r="X35" i="9"/>
  <c r="Y35" i="9" s="1"/>
  <c r="X37" i="9"/>
  <c r="Y37" i="9" s="1"/>
  <c r="X39" i="9"/>
  <c r="Y39" i="9" s="1"/>
  <c r="X41" i="9"/>
  <c r="Y41" i="9" s="1"/>
  <c r="X43" i="9"/>
  <c r="Y43" i="9" s="1"/>
  <c r="X45" i="9"/>
  <c r="Y45" i="9" s="1"/>
  <c r="X47" i="9"/>
  <c r="Y47" i="9" s="1"/>
  <c r="X49" i="9"/>
  <c r="Y49" i="9" s="1"/>
  <c r="X51" i="9"/>
  <c r="Y51" i="9" s="1"/>
  <c r="X53" i="9"/>
  <c r="Y53" i="9" s="1"/>
  <c r="X55" i="9"/>
  <c r="Y55" i="9" s="1"/>
  <c r="X57" i="9"/>
  <c r="Y57" i="9" s="1"/>
  <c r="X59" i="9"/>
  <c r="Y59" i="9" s="1"/>
  <c r="Y60" i="10"/>
  <c r="AO59" i="10"/>
  <c r="AO58" i="10"/>
  <c r="AO60" i="10"/>
  <c r="Y45" i="8"/>
  <c r="Y44" i="8"/>
  <c r="Y43" i="8"/>
  <c r="Y18" i="4"/>
  <c r="Y37" i="6"/>
  <c r="Y46" i="8"/>
  <c r="Y22" i="4"/>
  <c r="Y24" i="6"/>
  <c r="Y27" i="4"/>
  <c r="Y24" i="4"/>
  <c r="Y14" i="4"/>
  <c r="Y15" i="4"/>
  <c r="Y41" i="6"/>
  <c r="Y22" i="6"/>
  <c r="Y16" i="6"/>
  <c r="Y23" i="8"/>
  <c r="Y18" i="8"/>
  <c r="Y19" i="8"/>
  <c r="Y16" i="8"/>
  <c r="Y16" i="9"/>
  <c r="Y13" i="9"/>
  <c r="Y17" i="9"/>
  <c r="Y57" i="10"/>
  <c r="Y56" i="10"/>
  <c r="Y54" i="10"/>
  <c r="Y45" i="10"/>
  <c r="Y42" i="10"/>
  <c r="Y34" i="10"/>
  <c r="Y12" i="7"/>
  <c r="Y19" i="7"/>
  <c r="Y18" i="7"/>
  <c r="Y26" i="8"/>
  <c r="Y21" i="8"/>
  <c r="Y17" i="8"/>
  <c r="Y12" i="8"/>
  <c r="Y11" i="9"/>
  <c r="Y46" i="10"/>
  <c r="Y43" i="10"/>
  <c r="Y55" i="10"/>
  <c r="Y23" i="10"/>
  <c r="Y27" i="10"/>
  <c r="Y32" i="10"/>
  <c r="Y33" i="10"/>
  <c r="Y48" i="10"/>
  <c r="Y24" i="10"/>
  <c r="Y31" i="10"/>
  <c r="Y17" i="10"/>
  <c r="Y22" i="10"/>
  <c r="Y18" i="10"/>
  <c r="Y19" i="10"/>
  <c r="Y15" i="10"/>
  <c r="Y13" i="10"/>
  <c r="Y14" i="10"/>
  <c r="AO11" i="9"/>
  <c r="X14" i="9"/>
  <c r="Y14" i="9" s="1"/>
  <c r="X15" i="9"/>
  <c r="Y15" i="9" s="1"/>
  <c r="Y12" i="9"/>
  <c r="Y14" i="8"/>
  <c r="Y11" i="8"/>
  <c r="Y42" i="8"/>
  <c r="Y41" i="8"/>
  <c r="Y34" i="8"/>
  <c r="Y39" i="8"/>
  <c r="Y37" i="8"/>
  <c r="Y36" i="8"/>
  <c r="Y28" i="8"/>
  <c r="Y29" i="8"/>
  <c r="Y40" i="8"/>
  <c r="Y15" i="8"/>
  <c r="Y31" i="8"/>
  <c r="Y30" i="8"/>
  <c r="Y33" i="8"/>
  <c r="Y38" i="8"/>
  <c r="Y32" i="8"/>
  <c r="Y35" i="8"/>
  <c r="Y22" i="8"/>
  <c r="Y27" i="8"/>
  <c r="Y25" i="8"/>
  <c r="Y24" i="8"/>
  <c r="Y20" i="8"/>
  <c r="Y13" i="8"/>
  <c r="Y17" i="7"/>
  <c r="Y15" i="7"/>
  <c r="Y11" i="7"/>
  <c r="Y16" i="7"/>
  <c r="Y14" i="7"/>
  <c r="Y13" i="7"/>
  <c r="Y20" i="7"/>
  <c r="Y42" i="6"/>
  <c r="Y30" i="6"/>
  <c r="Y34" i="6"/>
  <c r="Y28" i="6"/>
  <c r="Y19" i="6"/>
  <c r="Y14" i="6"/>
  <c r="Y40" i="6"/>
  <c r="Y29" i="6"/>
  <c r="Y20" i="6"/>
  <c r="Y12" i="6"/>
  <c r="Y32" i="6"/>
  <c r="Y11" i="6"/>
  <c r="Y38" i="6"/>
  <c r="Y35" i="6"/>
  <c r="Y33" i="6"/>
  <c r="Y27" i="6"/>
  <c r="Y25" i="6"/>
  <c r="Y21" i="6"/>
  <c r="Y18" i="6"/>
  <c r="Y15" i="6"/>
  <c r="Y13" i="6"/>
  <c r="Y36" i="6"/>
  <c r="Y31" i="6"/>
  <c r="Y26" i="6"/>
  <c r="Y23" i="6"/>
  <c r="Y17" i="6"/>
  <c r="AO12" i="5"/>
  <c r="Y15" i="5"/>
  <c r="Y17" i="5"/>
  <c r="Y11" i="5"/>
  <c r="Y13" i="5"/>
  <c r="Y16" i="5"/>
  <c r="Y17" i="4"/>
  <c r="Y13" i="4"/>
  <c r="Y29" i="4"/>
  <c r="Y16" i="4"/>
  <c r="Y11" i="4"/>
  <c r="Y28" i="4"/>
  <c r="Y26" i="4"/>
  <c r="Y25" i="4"/>
  <c r="Y23" i="4"/>
  <c r="Y21" i="4"/>
  <c r="Y20" i="4"/>
  <c r="Y19" i="4"/>
  <c r="Y12" i="4"/>
  <c r="X11" i="3"/>
  <c r="Y11" i="3" s="1"/>
  <c r="Y15" i="3"/>
  <c r="Y12" i="3"/>
  <c r="Y13" i="3"/>
  <c r="Y14" i="3"/>
  <c r="AO16" i="2"/>
  <c r="X13" i="2"/>
  <c r="Y13" i="2" s="1"/>
  <c r="Y17" i="2"/>
  <c r="Y11" i="2"/>
  <c r="AO13" i="1"/>
  <c r="AO12" i="1"/>
  <c r="Y51" i="10"/>
  <c r="AO55" i="10"/>
  <c r="Y47" i="10"/>
  <c r="Y52" i="10"/>
  <c r="Y37" i="10"/>
  <c r="Y40" i="10"/>
  <c r="Y38" i="10"/>
  <c r="Y35" i="10"/>
  <c r="Y36" i="10"/>
  <c r="Y49" i="10"/>
  <c r="Y29" i="10"/>
  <c r="Y25" i="10"/>
  <c r="Y30" i="10"/>
  <c r="Y26" i="10"/>
  <c r="Y21" i="10"/>
  <c r="Y16" i="10"/>
  <c r="Y28" i="10"/>
  <c r="Y20" i="10"/>
  <c r="Y12" i="10"/>
  <c r="Y41" i="10"/>
  <c r="Y44" i="10"/>
  <c r="Y53" i="10"/>
  <c r="Y39" i="10"/>
  <c r="X19" i="5"/>
  <c r="Y19" i="5" s="1"/>
  <c r="AO11" i="2"/>
  <c r="X16" i="1"/>
  <c r="Y16" i="1" s="1"/>
</calcChain>
</file>

<file path=xl/sharedStrings.xml><?xml version="1.0" encoding="utf-8"?>
<sst xmlns="http://schemas.openxmlformats.org/spreadsheetml/2006/main" count="1175" uniqueCount="350">
  <si>
    <t>Pl.</t>
  </si>
  <si>
    <t>Noms</t>
  </si>
  <si>
    <t>Année de n.</t>
  </si>
  <si>
    <t>Club</t>
  </si>
  <si>
    <t>MOTZ</t>
  </si>
  <si>
    <t>CLUSES</t>
  </si>
  <si>
    <t>EVIAN</t>
  </si>
  <si>
    <t>Place</t>
  </si>
  <si>
    <t>Clubs</t>
  </si>
  <si>
    <t>Total</t>
  </si>
  <si>
    <t>Team Allinges-Publier</t>
  </si>
  <si>
    <t>U.C. Frangy Seyssel</t>
  </si>
  <si>
    <t>UC Passy Mont Blanc</t>
  </si>
  <si>
    <t>Evian vélo</t>
  </si>
  <si>
    <t>VC Saint Julien</t>
  </si>
  <si>
    <t>UC Gessienne</t>
  </si>
  <si>
    <t>VC Cluses-Scionzier</t>
  </si>
  <si>
    <t>VTT Pays de Gavot</t>
  </si>
  <si>
    <t>VC Annemasse</t>
  </si>
  <si>
    <t xml:space="preserve"> Annecy Cyclisme Compétition</t>
  </si>
  <si>
    <t xml:space="preserve"> </t>
  </si>
  <si>
    <t>VILLE LA GR.</t>
  </si>
  <si>
    <t>Route</t>
  </si>
  <si>
    <t>Jeux</t>
  </si>
  <si>
    <t>Pré-licenciées</t>
  </si>
  <si>
    <t>Pré-licenciés</t>
  </si>
  <si>
    <t>Poussines</t>
  </si>
  <si>
    <t>Poussins</t>
  </si>
  <si>
    <t>Pupilles F</t>
  </si>
  <si>
    <t>Pupilles G</t>
  </si>
  <si>
    <t>Benjamines</t>
  </si>
  <si>
    <t>Benjamins</t>
  </si>
  <si>
    <t>Minimes F</t>
  </si>
  <si>
    <t>Minimes G</t>
  </si>
  <si>
    <r>
      <rPr>
        <sz val="36"/>
        <color indexed="62"/>
        <rFont val="Arial"/>
        <family val="2"/>
      </rPr>
      <t>Clubs</t>
    </r>
    <r>
      <rPr>
        <sz val="12"/>
        <rFont val="Arial"/>
        <family val="2"/>
      </rPr>
      <t xml:space="preserve">
</t>
    </r>
  </si>
  <si>
    <t>CLM</t>
  </si>
  <si>
    <t>AMPHION</t>
  </si>
  <si>
    <t>Cyclo</t>
  </si>
  <si>
    <t>Cyclo CLM</t>
  </si>
  <si>
    <t>Team sport bike 74</t>
  </si>
  <si>
    <t>ORCIER</t>
  </si>
  <si>
    <t>Côte</t>
  </si>
  <si>
    <t>Prénoms</t>
  </si>
  <si>
    <t>GEORGES</t>
  </si>
  <si>
    <t>U.C. SEYSSEL FRANGY</t>
  </si>
  <si>
    <t>JACQUEMOT</t>
  </si>
  <si>
    <t>EVIAN VELO</t>
  </si>
  <si>
    <t>DAVID</t>
  </si>
  <si>
    <t>Kelly</t>
  </si>
  <si>
    <t>DELL`ORTO</t>
  </si>
  <si>
    <t>Elaïs</t>
  </si>
  <si>
    <t>TEAM ALLINGES PUBLIER</t>
  </si>
  <si>
    <t>GARDE</t>
  </si>
  <si>
    <t>Thomas</t>
  </si>
  <si>
    <t>TEAM MARIGNIER COMPETITION</t>
  </si>
  <si>
    <t>VULLIET</t>
  </si>
  <si>
    <t>Ronan</t>
  </si>
  <si>
    <t>VOLLMER</t>
  </si>
  <si>
    <t>Noé</t>
  </si>
  <si>
    <t>ECUYER</t>
  </si>
  <si>
    <t>Téo</t>
  </si>
  <si>
    <t>BAUD</t>
  </si>
  <si>
    <t>Maxime</t>
  </si>
  <si>
    <t>V.C. CLUSES SCIONZIER</t>
  </si>
  <si>
    <t>BARONI</t>
  </si>
  <si>
    <t>R-VTT</t>
  </si>
  <si>
    <t>CORDELIER</t>
  </si>
  <si>
    <t>Nathan</t>
  </si>
  <si>
    <t>COELHO</t>
  </si>
  <si>
    <t>Tiago</t>
  </si>
  <si>
    <t>Corentin</t>
  </si>
  <si>
    <t>LANCIAN FROSSARD</t>
  </si>
  <si>
    <t>Rémy</t>
  </si>
  <si>
    <t>ECHARD</t>
  </si>
  <si>
    <t>Lisa</t>
  </si>
  <si>
    <t>Justine</t>
  </si>
  <si>
    <t>PEGEOT</t>
  </si>
  <si>
    <t>Camille</t>
  </si>
  <si>
    <t>VONARB</t>
  </si>
  <si>
    <t>Fanny</t>
  </si>
  <si>
    <t>BLANCHET</t>
  </si>
  <si>
    <t>Anna</t>
  </si>
  <si>
    <t>DRILLAUD</t>
  </si>
  <si>
    <t>Lucie</t>
  </si>
  <si>
    <t>GUEUDRET</t>
  </si>
  <si>
    <t>Lucas</t>
  </si>
  <si>
    <t>V.C. ST JULIEN EN GENEVOIS</t>
  </si>
  <si>
    <t>REBUT</t>
  </si>
  <si>
    <t>Noah</t>
  </si>
  <si>
    <t>VALLET</t>
  </si>
  <si>
    <t>Charly</t>
  </si>
  <si>
    <t>Romain</t>
  </si>
  <si>
    <t>V.C. RUMILLIEN</t>
  </si>
  <si>
    <t>BORRUTO</t>
  </si>
  <si>
    <t>Léo</t>
  </si>
  <si>
    <t>SCHWAB</t>
  </si>
  <si>
    <t>BALZARETTI</t>
  </si>
  <si>
    <t>TOQUE</t>
  </si>
  <si>
    <t>Ewan</t>
  </si>
  <si>
    <t>Mathis</t>
  </si>
  <si>
    <t>CHARLES</t>
  </si>
  <si>
    <t>Enzo</t>
  </si>
  <si>
    <t>CHOUARD</t>
  </si>
  <si>
    <t>Basile</t>
  </si>
  <si>
    <t>BARBEREAU</t>
  </si>
  <si>
    <t>Juliette</t>
  </si>
  <si>
    <t>SCHOCH</t>
  </si>
  <si>
    <t>Andrea</t>
  </si>
  <si>
    <t>DEBARGES</t>
  </si>
  <si>
    <t>Amalia</t>
  </si>
  <si>
    <t>CUFI</t>
  </si>
  <si>
    <t>Lana</t>
  </si>
  <si>
    <t>V.C. ANNEMASSE</t>
  </si>
  <si>
    <t>LACROIX</t>
  </si>
  <si>
    <t>Loïc</t>
  </si>
  <si>
    <t>THIOLLAY</t>
  </si>
  <si>
    <t>VTT PAYS DE GAVOT</t>
  </si>
  <si>
    <t>BOUVIER</t>
  </si>
  <si>
    <t>Alexis</t>
  </si>
  <si>
    <t>DEVOS</t>
  </si>
  <si>
    <t>Virgile</t>
  </si>
  <si>
    <t>BUSSON</t>
  </si>
  <si>
    <t>GURNEL</t>
  </si>
  <si>
    <t>Mahé</t>
  </si>
  <si>
    <t>Mattéo</t>
  </si>
  <si>
    <t>HULAK</t>
  </si>
  <si>
    <t>Roman</t>
  </si>
  <si>
    <t>CAULIER POUPENEY</t>
  </si>
  <si>
    <t>BOUZIANE</t>
  </si>
  <si>
    <t>Ilyès</t>
  </si>
  <si>
    <t>Clément</t>
  </si>
  <si>
    <t>Loris</t>
  </si>
  <si>
    <t>Alexandre</t>
  </si>
  <si>
    <t>JUNILLON</t>
  </si>
  <si>
    <t>LINE</t>
  </si>
  <si>
    <t>Mathieu</t>
  </si>
  <si>
    <t>TECHER</t>
  </si>
  <si>
    <t>Clara</t>
  </si>
  <si>
    <t>Chloé</t>
  </si>
  <si>
    <t>CARTIER</t>
  </si>
  <si>
    <t>Marion</t>
  </si>
  <si>
    <t>ANNECY CYCLISME COMPETITION</t>
  </si>
  <si>
    <t>Zian</t>
  </si>
  <si>
    <t>LEFAILLET</t>
  </si>
  <si>
    <t>AUBIN</t>
  </si>
  <si>
    <t>Jean</t>
  </si>
  <si>
    <t>Nicolas</t>
  </si>
  <si>
    <t>FOUCAULT LECERF</t>
  </si>
  <si>
    <t>Team Marignier Compétition</t>
  </si>
  <si>
    <t>VC Rumilien</t>
  </si>
  <si>
    <t>COLLOUD</t>
  </si>
  <si>
    <t>Vincent</t>
  </si>
  <si>
    <t>Emma</t>
  </si>
  <si>
    <t>Tom</t>
  </si>
  <si>
    <t>Evan</t>
  </si>
  <si>
    <t>CROUTE</t>
  </si>
  <si>
    <t>VAN HOVE</t>
  </si>
  <si>
    <t>DAL PAN</t>
  </si>
  <si>
    <t>Flavie</t>
  </si>
  <si>
    <t>Mathys</t>
  </si>
  <si>
    <t>THIERY</t>
  </si>
  <si>
    <t>LAURENT</t>
  </si>
  <si>
    <t>HENRY</t>
  </si>
  <si>
    <t>Max</t>
  </si>
  <si>
    <t>HUBERT</t>
  </si>
  <si>
    <t>Timéo</t>
  </si>
  <si>
    <t>LATHUILLE</t>
  </si>
  <si>
    <t>Simon</t>
  </si>
  <si>
    <t>COMMAND</t>
  </si>
  <si>
    <t>Yann</t>
  </si>
  <si>
    <t>DOUVRE</t>
  </si>
  <si>
    <t>Eva</t>
  </si>
  <si>
    <t>MONTEYNE</t>
  </si>
  <si>
    <t>14 avril</t>
  </si>
  <si>
    <t>28 avril</t>
  </si>
  <si>
    <t>19 mai</t>
  </si>
  <si>
    <t>16 juin</t>
  </si>
  <si>
    <t>PREVESSIN</t>
  </si>
  <si>
    <t>EVIRES</t>
  </si>
  <si>
    <t>6 juillet</t>
  </si>
  <si>
    <t>LE LYAUD</t>
  </si>
  <si>
    <t>12 mai</t>
  </si>
  <si>
    <t>Méca</t>
  </si>
  <si>
    <t>22 septembre</t>
  </si>
  <si>
    <t>6 octobre</t>
  </si>
  <si>
    <t>Total - 1 joker</t>
  </si>
  <si>
    <t>23 juin</t>
  </si>
  <si>
    <t>côte</t>
  </si>
  <si>
    <t>Motz 16 avril</t>
  </si>
  <si>
    <r>
      <rPr>
        <b/>
        <sz val="14"/>
        <color indexed="8"/>
        <rFont val="Calibri"/>
        <family val="2"/>
      </rPr>
      <t>Prévessin</t>
    </r>
    <r>
      <rPr>
        <sz val="14"/>
        <color indexed="8"/>
        <rFont val="Calibri"/>
        <family val="2"/>
      </rPr>
      <t xml:space="preserve"> 28 avril</t>
    </r>
  </si>
  <si>
    <t>Le Lyaud 12 mai</t>
  </si>
  <si>
    <t>Orcier 19 mai</t>
  </si>
  <si>
    <t>Ville-la-grand 16 juin</t>
  </si>
  <si>
    <t>Cluses  6 juillet</t>
  </si>
  <si>
    <t>Motz 14 septembre</t>
  </si>
  <si>
    <t>Evires 23 juin</t>
  </si>
  <si>
    <t xml:space="preserve">Evian 22 septembre </t>
  </si>
  <si>
    <t>Amphion 6 octobre</t>
  </si>
  <si>
    <t>CHAPRON</t>
  </si>
  <si>
    <t>E.S. SEYNOD</t>
  </si>
  <si>
    <t>Lise</t>
  </si>
  <si>
    <t>Ewen</t>
  </si>
  <si>
    <t>Liv</t>
  </si>
  <si>
    <t>GERMAIN</t>
  </si>
  <si>
    <t>Jeremy</t>
  </si>
  <si>
    <t>DUMONT CHATEL</t>
  </si>
  <si>
    <t>Jesse</t>
  </si>
  <si>
    <t>ALAMEDA</t>
  </si>
  <si>
    <t>Gabriel</t>
  </si>
  <si>
    <t>Hélios</t>
  </si>
  <si>
    <t>Elise</t>
  </si>
  <si>
    <t>COURTIADE</t>
  </si>
  <si>
    <t>Cécile</t>
  </si>
  <si>
    <t>DESPLAT</t>
  </si>
  <si>
    <t>Lina</t>
  </si>
  <si>
    <t>Kylian</t>
  </si>
  <si>
    <t>Lény</t>
  </si>
  <si>
    <t>AMALAL CAMPOS</t>
  </si>
  <si>
    <t>Hélder</t>
  </si>
  <si>
    <t>BURIN</t>
  </si>
  <si>
    <t>Niels</t>
  </si>
  <si>
    <t>RICAUD</t>
  </si>
  <si>
    <t>Maya</t>
  </si>
  <si>
    <t>LEY</t>
  </si>
  <si>
    <t>Emilien</t>
  </si>
  <si>
    <t>louis</t>
  </si>
  <si>
    <t>R.VTT</t>
  </si>
  <si>
    <t>RODRIGUEZ</t>
  </si>
  <si>
    <t>Eliot</t>
  </si>
  <si>
    <t>MAILLET</t>
  </si>
  <si>
    <t>Anthonin</t>
  </si>
  <si>
    <t>VILASTER</t>
  </si>
  <si>
    <t>Ilan</t>
  </si>
  <si>
    <t>DECOURCEL</t>
  </si>
  <si>
    <t>Dimitri</t>
  </si>
  <si>
    <t>CROZET</t>
  </si>
  <si>
    <t>Lucia</t>
  </si>
  <si>
    <t>BUTEZ</t>
  </si>
  <si>
    <t>EVEQUE</t>
  </si>
  <si>
    <t>leo</t>
  </si>
  <si>
    <t>maé</t>
  </si>
  <si>
    <t>BREILLET</t>
  </si>
  <si>
    <t>COUDIERE</t>
  </si>
  <si>
    <t>CHARPENTIER</t>
  </si>
  <si>
    <t>TANDE</t>
  </si>
  <si>
    <t>ES Seynod</t>
  </si>
  <si>
    <t>Noham</t>
  </si>
  <si>
    <t>VC ANNEMASSE</t>
  </si>
  <si>
    <t>SALOMON</t>
  </si>
  <si>
    <t>U.C. GESSIENNE</t>
  </si>
  <si>
    <t>REMON</t>
  </si>
  <si>
    <t>Marcos</t>
  </si>
  <si>
    <t>GROSSIORD</t>
  </si>
  <si>
    <t>Gabin</t>
  </si>
  <si>
    <t>FOURNIER</t>
  </si>
  <si>
    <t>Lilian</t>
  </si>
  <si>
    <t>Evann</t>
  </si>
  <si>
    <t>HUAUX</t>
  </si>
  <si>
    <t>Virgil</t>
  </si>
  <si>
    <t>DOURNAUX</t>
  </si>
  <si>
    <t>Raphaël</t>
  </si>
  <si>
    <t>CHAILLOUX</t>
  </si>
  <si>
    <t>Garice</t>
  </si>
  <si>
    <t>TRAMONTANA</t>
  </si>
  <si>
    <t>Chiara</t>
  </si>
  <si>
    <t>LUCE</t>
  </si>
  <si>
    <t>LE NEDELEC</t>
  </si>
  <si>
    <t>Etienne</t>
  </si>
  <si>
    <t>BLANC SOARES</t>
  </si>
  <si>
    <t>BILLAT ROSSI</t>
  </si>
  <si>
    <t>Paolo</t>
  </si>
  <si>
    <t>COUTURIER</t>
  </si>
  <si>
    <t>Arnaud</t>
  </si>
  <si>
    <t>CHAMOT</t>
  </si>
  <si>
    <t>Noe</t>
  </si>
  <si>
    <t>Pierre</t>
  </si>
  <si>
    <t>FAVRE MIVILLE</t>
  </si>
  <si>
    <t>Rémi</t>
  </si>
  <si>
    <t>PRUDENTINO</t>
  </si>
  <si>
    <t>Julien</t>
  </si>
  <si>
    <t>Louis</t>
  </si>
  <si>
    <t>ORVAIN</t>
  </si>
  <si>
    <t>LEFEBVRE</t>
  </si>
  <si>
    <t>BLANCHET CACHAT ROSSET</t>
  </si>
  <si>
    <t>GODI</t>
  </si>
  <si>
    <t>Johan</t>
  </si>
  <si>
    <t>FECHE</t>
  </si>
  <si>
    <t>Arthur</t>
  </si>
  <si>
    <t>Antoine</t>
  </si>
  <si>
    <t>CHAPUIS</t>
  </si>
  <si>
    <t>Valentin</t>
  </si>
  <si>
    <t>NICOLLIER</t>
  </si>
  <si>
    <t>Milo</t>
  </si>
  <si>
    <t>BRAUD</t>
  </si>
  <si>
    <t>Baptiste</t>
  </si>
  <si>
    <t>LAIGO</t>
  </si>
  <si>
    <t>MERLIN</t>
  </si>
  <si>
    <t>MAS</t>
  </si>
  <si>
    <t>Hugo</t>
  </si>
  <si>
    <t>CHAIGNEAU</t>
  </si>
  <si>
    <t>NICOLIN</t>
  </si>
  <si>
    <t>VIOUT</t>
  </si>
  <si>
    <t>BONOMI</t>
  </si>
  <si>
    <t>DUMONT</t>
  </si>
  <si>
    <t>LE GOAZIOU</t>
  </si>
  <si>
    <t>Titouan</t>
  </si>
  <si>
    <t>ASSI</t>
  </si>
  <si>
    <t>Stéfano</t>
  </si>
  <si>
    <t>VIANT</t>
  </si>
  <si>
    <t>Axel</t>
  </si>
  <si>
    <t>TERRADE</t>
  </si>
  <si>
    <t>QUITTANSON</t>
  </si>
  <si>
    <t>Thays</t>
  </si>
  <si>
    <t>REGAZZONI</t>
  </si>
  <si>
    <t>Aubane</t>
  </si>
  <si>
    <t>Hannah Rose</t>
  </si>
  <si>
    <t>V.C. CLUSES-SCIONZIER</t>
  </si>
  <si>
    <t>BUCHET</t>
  </si>
  <si>
    <t>Sidonie</t>
  </si>
  <si>
    <t>RAMBICUR</t>
  </si>
  <si>
    <t>Joris</t>
  </si>
  <si>
    <t>STUPKA</t>
  </si>
  <si>
    <t>Victor</t>
  </si>
  <si>
    <t>JABOIN CHARLES</t>
  </si>
  <si>
    <t>Thiméo</t>
  </si>
  <si>
    <t>BROUTEL</t>
  </si>
  <si>
    <t>Nino</t>
  </si>
  <si>
    <t>BISTEUR</t>
  </si>
  <si>
    <t>BLONDEAU</t>
  </si>
  <si>
    <t>Emmy</t>
  </si>
  <si>
    <t>Julian</t>
  </si>
  <si>
    <t>Paul-Emile</t>
  </si>
  <si>
    <t>DURAND</t>
  </si>
  <si>
    <t>Lia</t>
  </si>
  <si>
    <t>BOUCHET</t>
  </si>
  <si>
    <t>Martin</t>
  </si>
  <si>
    <t>BODAR</t>
  </si>
  <si>
    <t>Yanis</t>
  </si>
  <si>
    <t>MOINE</t>
  </si>
  <si>
    <t>ROGET</t>
  </si>
  <si>
    <t>MANDEIX</t>
  </si>
  <si>
    <t>Paul</t>
  </si>
  <si>
    <t>Général</t>
  </si>
  <si>
    <t>Pts doublés</t>
  </si>
  <si>
    <t>COLIN</t>
  </si>
  <si>
    <t>OGEZ PAUL</t>
  </si>
  <si>
    <t>TEAM SPORT BIKE 74</t>
  </si>
  <si>
    <t>MONDET</t>
  </si>
  <si>
    <t>Thibo</t>
  </si>
  <si>
    <t>ROSTAING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</si>
</sst>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[$-40C]General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36"/>
      <color indexed="6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hadow/>
      <sz val="28"/>
      <color rgb="FFFC7B79"/>
      <name val="Calibri"/>
      <family val="2"/>
      <scheme val="minor"/>
    </font>
    <font>
      <b/>
      <shadow/>
      <sz val="28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9" fillId="0" borderId="0" applyBorder="0" applyProtection="0"/>
    <xf numFmtId="165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8" fillId="0" borderId="0"/>
  </cellStyleXfs>
  <cellXfs count="226"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>
      <alignment horizontal="center"/>
    </xf>
    <xf numFmtId="0" fontId="0" fillId="0" borderId="0" xfId="0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0" xfId="0" applyFill="1"/>
    <xf numFmtId="49" fontId="0" fillId="0" borderId="11" xfId="0" applyNumberFormat="1" applyBorder="1"/>
    <xf numFmtId="49" fontId="0" fillId="0" borderId="0" xfId="0" applyNumberFormat="1" applyBorder="1"/>
    <xf numFmtId="0" fontId="0" fillId="0" borderId="2" xfId="0" applyBorder="1" applyAlignment="1"/>
    <xf numFmtId="0" fontId="0" fillId="0" borderId="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 textRotation="90"/>
    </xf>
    <xf numFmtId="0" fontId="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 applyProtection="1">
      <alignment horizontal="left" vertical="center" textRotation="90" wrapText="1"/>
      <protection locked="0"/>
    </xf>
    <xf numFmtId="0" fontId="0" fillId="0" borderId="0" xfId="0" applyAlignment="1">
      <alignment horizontal="left" vertical="center" textRotation="90"/>
    </xf>
    <xf numFmtId="0" fontId="15" fillId="0" borderId="0" xfId="0" applyFont="1" applyAlignment="1">
      <alignment horizontal="left" vertical="center" textRotation="90"/>
    </xf>
    <xf numFmtId="0" fontId="1" fillId="0" borderId="0" xfId="0" applyFont="1" applyAlignment="1">
      <alignment horizontal="left" vertical="center" textRotation="90"/>
    </xf>
    <xf numFmtId="0" fontId="13" fillId="0" borderId="0" xfId="0" applyFont="1" applyAlignment="1">
      <alignment horizontal="left" vertical="center" textRotation="90"/>
    </xf>
    <xf numFmtId="0" fontId="15" fillId="0" borderId="0" xfId="0" applyFont="1" applyAlignment="1">
      <alignment vertical="center" textRotation="90"/>
    </xf>
    <xf numFmtId="0" fontId="0" fillId="0" borderId="17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3" xfId="0" applyNumberFormat="1" applyFont="1" applyBorder="1"/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left" vertical="center" textRotation="90"/>
    </xf>
    <xf numFmtId="0" fontId="3" fillId="3" borderId="13" xfId="0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left" vertical="center" textRotation="90" wrapText="1"/>
      <protection locked="0"/>
    </xf>
    <xf numFmtId="0" fontId="15" fillId="3" borderId="13" xfId="0" applyFont="1" applyFill="1" applyBorder="1" applyAlignment="1">
      <alignment horizontal="left" vertical="center" textRotation="90"/>
    </xf>
    <xf numFmtId="0" fontId="13" fillId="3" borderId="13" xfId="0" applyFont="1" applyFill="1" applyBorder="1" applyAlignment="1">
      <alignment horizontal="left" vertical="center" textRotation="90"/>
    </xf>
    <xf numFmtId="0" fontId="15" fillId="3" borderId="13" xfId="0" applyFont="1" applyFill="1" applyBorder="1" applyAlignment="1">
      <alignment vertical="center" textRotation="90"/>
    </xf>
    <xf numFmtId="0" fontId="0" fillId="3" borderId="13" xfId="0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/>
    <xf numFmtId="0" fontId="0" fillId="0" borderId="25" xfId="0" applyBorder="1" applyAlignment="1">
      <alignment horizontal="center"/>
    </xf>
    <xf numFmtId="0" fontId="4" fillId="0" borderId="0" xfId="0" applyFont="1" applyAlignment="1" applyProtection="1">
      <alignment horizontal="left" vertical="center" textRotation="90" wrapText="1"/>
      <protection locked="0"/>
    </xf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center"/>
    </xf>
    <xf numFmtId="0" fontId="10" fillId="0" borderId="0" xfId="0" applyFont="1"/>
    <xf numFmtId="0" fontId="10" fillId="0" borderId="13" xfId="0" applyFont="1" applyBorder="1"/>
    <xf numFmtId="0" fontId="10" fillId="0" borderId="16" xfId="0" applyFont="1" applyBorder="1" applyAlignment="1" applyProtection="1">
      <alignment horizontal="left" vertical="center"/>
      <protection locked="0"/>
    </xf>
    <xf numFmtId="0" fontId="0" fillId="0" borderId="26" xfId="0" applyBorder="1"/>
    <xf numFmtId="49" fontId="0" fillId="0" borderId="27" xfId="0" applyNumberFormat="1" applyBorder="1"/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vertical="center"/>
      <protection locked="0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0" fillId="0" borderId="31" xfId="0" applyNumberFormat="1" applyBorder="1"/>
    <xf numFmtId="0" fontId="12" fillId="0" borderId="32" xfId="0" applyFont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5" xfId="0" applyFont="1" applyFill="1" applyBorder="1"/>
    <xf numFmtId="0" fontId="12" fillId="4" borderId="33" xfId="0" applyFont="1" applyFill="1" applyBorder="1"/>
    <xf numFmtId="0" fontId="6" fillId="0" borderId="13" xfId="0" applyFont="1" applyBorder="1" applyAlignment="1">
      <alignment horizontal="left"/>
    </xf>
    <xf numFmtId="0" fontId="6" fillId="0" borderId="13" xfId="0" quotePrefix="1" applyNumberFormat="1" applyFont="1" applyBorder="1" applyAlignment="1">
      <alignment horizontal="left"/>
    </xf>
    <xf numFmtId="0" fontId="0" fillId="0" borderId="13" xfId="0" quotePrefix="1" applyNumberFormat="1" applyBorder="1" applyAlignment="1">
      <alignment horizontal="left"/>
    </xf>
    <xf numFmtId="0" fontId="6" fillId="0" borderId="13" xfId="0" quotePrefix="1" applyNumberFormat="1" applyFont="1" applyBorder="1"/>
    <xf numFmtId="0" fontId="0" fillId="0" borderId="13" xfId="0" quotePrefix="1" applyNumberFormat="1" applyBorder="1"/>
    <xf numFmtId="0" fontId="0" fillId="0" borderId="13" xfId="0" applyNumberFormat="1" applyBorder="1" applyAlignment="1">
      <alignment horizontal="left"/>
    </xf>
    <xf numFmtId="0" fontId="6" fillId="0" borderId="13" xfId="0" applyFont="1" applyBorder="1"/>
    <xf numFmtId="164" fontId="6" fillId="0" borderId="13" xfId="3" quotePrefix="1" applyNumberFormat="1" applyFont="1" applyBorder="1"/>
    <xf numFmtId="0" fontId="6" fillId="0" borderId="13" xfId="4" quotePrefix="1" applyNumberFormat="1" applyFont="1" applyBorder="1"/>
    <xf numFmtId="0" fontId="0" fillId="0" borderId="12" xfId="0" applyBorder="1" applyAlignment="1">
      <alignment horizontal="left"/>
    </xf>
    <xf numFmtId="0" fontId="6" fillId="0" borderId="17" xfId="0" quotePrefix="1" applyNumberFormat="1" applyFont="1" applyBorder="1" applyAlignment="1">
      <alignment horizontal="center"/>
    </xf>
    <xf numFmtId="0" fontId="6" fillId="0" borderId="12" xfId="0" quotePrefix="1" applyNumberFormat="1" applyFont="1" applyBorder="1"/>
    <xf numFmtId="0" fontId="6" fillId="0" borderId="17" xfId="0" quotePrefix="1" applyNumberFormat="1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6" fillId="2" borderId="13" xfId="0" quotePrefix="1" applyNumberFormat="1" applyFont="1" applyFill="1" applyBorder="1" applyAlignment="1">
      <alignment horizontal="left"/>
    </xf>
    <xf numFmtId="0" fontId="6" fillId="2" borderId="12" xfId="0" applyNumberFormat="1" applyFont="1" applyFill="1" applyBorder="1" applyAlignment="1">
      <alignment horizontal="left"/>
    </xf>
    <xf numFmtId="0" fontId="6" fillId="2" borderId="12" xfId="0" quotePrefix="1" applyNumberFormat="1" applyFont="1" applyFill="1" applyBorder="1" applyAlignment="1">
      <alignment horizontal="left"/>
    </xf>
    <xf numFmtId="0" fontId="0" fillId="2" borderId="13" xfId="0" applyFill="1" applyBorder="1"/>
    <xf numFmtId="0" fontId="0" fillId="2" borderId="12" xfId="0" applyFill="1" applyBorder="1"/>
    <xf numFmtId="0" fontId="6" fillId="2" borderId="12" xfId="0" quotePrefix="1" applyNumberFormat="1" applyFont="1" applyFill="1" applyBorder="1"/>
    <xf numFmtId="0" fontId="6" fillId="0" borderId="17" xfId="0" quotePrefix="1" applyNumberFormat="1" applyFont="1" applyBorder="1" applyAlignment="1">
      <alignment horizontal="left"/>
    </xf>
    <xf numFmtId="0" fontId="6" fillId="0" borderId="12" xfId="0" quotePrefix="1" applyNumberFormat="1" applyFont="1" applyBorder="1" applyAlignment="1">
      <alignment horizontal="left"/>
    </xf>
    <xf numFmtId="0" fontId="0" fillId="0" borderId="12" xfId="0" applyBorder="1"/>
    <xf numFmtId="0" fontId="0" fillId="0" borderId="34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20" fillId="0" borderId="13" xfId="0" applyFont="1" applyBorder="1"/>
    <xf numFmtId="0" fontId="0" fillId="0" borderId="17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20" fillId="0" borderId="12" xfId="0" applyFont="1" applyBorder="1"/>
    <xf numFmtId="49" fontId="6" fillId="0" borderId="13" xfId="0" applyNumberFormat="1" applyFont="1" applyBorder="1" applyAlignment="1">
      <alignment horizontal="left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/>
    <xf numFmtId="0" fontId="0" fillId="0" borderId="3" xfId="0" applyBorder="1"/>
    <xf numFmtId="0" fontId="0" fillId="0" borderId="3" xfId="0" applyBorder="1" applyAlignment="1"/>
    <xf numFmtId="49" fontId="0" fillId="0" borderId="24" xfId="0" applyNumberFormat="1" applyBorder="1"/>
    <xf numFmtId="0" fontId="13" fillId="2" borderId="13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7" xfId="0" applyBorder="1"/>
    <xf numFmtId="0" fontId="6" fillId="0" borderId="16" xfId="0" quotePrefix="1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4" quotePrefix="1" applyNumberFormat="1" applyFont="1" applyBorder="1"/>
    <xf numFmtId="0" fontId="6" fillId="0" borderId="20" xfId="0" quotePrefix="1" applyNumberFormat="1" applyFont="1" applyBorder="1" applyAlignment="1">
      <alignment horizontal="left"/>
    </xf>
    <xf numFmtId="0" fontId="6" fillId="0" borderId="13" xfId="0" applyFont="1" applyFill="1" applyBorder="1" applyAlignment="1">
      <alignment horizontal="left" vertical="center"/>
    </xf>
    <xf numFmtId="0" fontId="6" fillId="0" borderId="16" xfId="0" applyFont="1" applyBorder="1"/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7" xfId="0" applyBorder="1"/>
    <xf numFmtId="0" fontId="6" fillId="0" borderId="13" xfId="0" applyNumberFormat="1" applyFont="1" applyBorder="1" applyAlignment="1">
      <alignment horizontal="left"/>
    </xf>
    <xf numFmtId="0" fontId="6" fillId="0" borderId="12" xfId="4" quotePrefix="1" applyNumberFormat="1" applyFont="1" applyBorder="1"/>
    <xf numFmtId="0" fontId="6" fillId="0" borderId="17" xfId="0" applyFont="1" applyBorder="1"/>
    <xf numFmtId="0" fontId="21" fillId="0" borderId="3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6" fillId="0" borderId="13" xfId="4" applyNumberFormat="1" applyFont="1" applyBorder="1"/>
    <xf numFmtId="0" fontId="21" fillId="0" borderId="13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3" xfId="0" applyFont="1" applyBorder="1"/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2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5" borderId="13" xfId="0" applyFont="1" applyFill="1" applyBorder="1"/>
    <xf numFmtId="0" fontId="21" fillId="2" borderId="13" xfId="0" applyFont="1" applyFill="1" applyBorder="1" applyAlignment="1">
      <alignment horizont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3" xfId="0" quotePrefix="1" applyNumberFormat="1" applyFont="1" applyBorder="1" applyAlignment="1">
      <alignment horizontal="left"/>
    </xf>
    <xf numFmtId="0" fontId="21" fillId="0" borderId="20" xfId="0" quotePrefix="1" applyNumberFormat="1" applyFont="1" applyBorder="1" applyAlignment="1">
      <alignment horizontal="left"/>
    </xf>
    <xf numFmtId="0" fontId="21" fillId="0" borderId="38" xfId="0" quotePrefix="1" applyNumberFormat="1" applyFont="1" applyBorder="1" applyAlignment="1">
      <alignment horizontal="left"/>
    </xf>
    <xf numFmtId="0" fontId="21" fillId="0" borderId="37" xfId="0" quotePrefix="1" applyNumberFormat="1" applyFont="1" applyBorder="1" applyAlignment="1">
      <alignment horizontal="left"/>
    </xf>
    <xf numFmtId="0" fontId="21" fillId="0" borderId="16" xfId="0" quotePrefix="1" applyNumberFormat="1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6" fillId="0" borderId="13" xfId="4" applyNumberFormat="1" applyFont="1" applyBorder="1" applyAlignment="1">
      <alignment horizontal="left"/>
    </xf>
    <xf numFmtId="0" fontId="6" fillId="0" borderId="17" xfId="4" quotePrefix="1" applyNumberFormat="1" applyFont="1" applyBorder="1" applyAlignment="1">
      <alignment horizontal="left"/>
    </xf>
    <xf numFmtId="0" fontId="21" fillId="5" borderId="13" xfId="0" applyFont="1" applyFill="1" applyBorder="1" applyAlignment="1">
      <alignment horizontal="left"/>
    </xf>
    <xf numFmtId="0" fontId="21" fillId="0" borderId="13" xfId="0" quotePrefix="1" applyNumberFormat="1" applyFont="1" applyBorder="1"/>
    <xf numFmtId="0" fontId="21" fillId="0" borderId="13" xfId="4" quotePrefix="1" applyNumberFormat="1" applyFont="1" applyBorder="1"/>
    <xf numFmtId="0" fontId="6" fillId="0" borderId="1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21" fillId="0" borderId="13" xfId="0" applyFont="1" applyFill="1" applyBorder="1" applyAlignment="1">
      <alignment horizontal="center"/>
    </xf>
    <xf numFmtId="0" fontId="6" fillId="0" borderId="17" xfId="0" applyNumberFormat="1" applyFont="1" applyBorder="1" applyAlignment="1">
      <alignment horizontal="left"/>
    </xf>
    <xf numFmtId="0" fontId="21" fillId="0" borderId="21" xfId="0" applyFont="1" applyBorder="1" applyAlignment="1">
      <alignment horizontal="center"/>
    </xf>
    <xf numFmtId="0" fontId="0" fillId="0" borderId="17" xfId="0" quotePrefix="1" applyNumberFormat="1" applyBorder="1" applyAlignment="1">
      <alignment horizontal="left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6" xfId="0" applyFont="1" applyBorder="1" applyAlignment="1">
      <alignment horizontal="left"/>
    </xf>
    <xf numFmtId="0" fontId="21" fillId="2" borderId="13" xfId="0" applyFont="1" applyFill="1" applyBorder="1" applyAlignment="1">
      <alignment horizontal="left"/>
    </xf>
    <xf numFmtId="0" fontId="6" fillId="2" borderId="13" xfId="0" applyNumberFormat="1" applyFont="1" applyFill="1" applyBorder="1" applyAlignment="1">
      <alignment horizontal="left"/>
    </xf>
    <xf numFmtId="0" fontId="21" fillId="0" borderId="12" xfId="0" applyFont="1" applyBorder="1"/>
    <xf numFmtId="0" fontId="21" fillId="0" borderId="17" xfId="0" applyFont="1" applyBorder="1"/>
    <xf numFmtId="0" fontId="0" fillId="0" borderId="13" xfId="0" applyNumberFormat="1" applyBorder="1"/>
    <xf numFmtId="0" fontId="6" fillId="0" borderId="13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49" fontId="6" fillId="0" borderId="13" xfId="4" applyNumberFormat="1" applyFont="1" applyBorder="1" applyAlignment="1">
      <alignment horizontal="left" vertical="center"/>
    </xf>
    <xf numFmtId="49" fontId="6" fillId="0" borderId="13" xfId="4" applyNumberFormat="1" applyFont="1" applyBorder="1" applyAlignment="1">
      <alignment vertical="top"/>
    </xf>
    <xf numFmtId="0" fontId="22" fillId="0" borderId="17" xfId="0" applyFont="1" applyBorder="1" applyAlignment="1">
      <alignment horizontal="left"/>
    </xf>
    <xf numFmtId="49" fontId="6" fillId="0" borderId="12" xfId="4" applyNumberFormat="1" applyFont="1" applyBorder="1" applyAlignment="1">
      <alignment horizontal="left" vertical="top"/>
    </xf>
    <xf numFmtId="0" fontId="21" fillId="0" borderId="0" xfId="0" applyFont="1" applyBorder="1" applyAlignment="1">
      <alignment horizontal="center"/>
    </xf>
    <xf numFmtId="0" fontId="0" fillId="0" borderId="12" xfId="0" applyBorder="1" applyAlignment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16" xfId="4" applyNumberFormat="1" applyFont="1" applyBorder="1"/>
    <xf numFmtId="0" fontId="6" fillId="0" borderId="20" xfId="4" applyNumberFormat="1" applyFont="1" applyBorder="1" applyAlignment="1">
      <alignment horizontal="left"/>
    </xf>
    <xf numFmtId="49" fontId="6" fillId="0" borderId="12" xfId="4" applyNumberFormat="1" applyFont="1" applyBorder="1" applyAlignment="1">
      <alignment horizontal="left" vertical="center"/>
    </xf>
    <xf numFmtId="0" fontId="21" fillId="0" borderId="17" xfId="0" applyFont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center"/>
    </xf>
    <xf numFmtId="0" fontId="0" fillId="0" borderId="12" xfId="0" quotePrefix="1" applyNumberFormat="1" applyBorder="1" applyAlignment="1">
      <alignment horizontal="left"/>
    </xf>
    <xf numFmtId="49" fontId="19" fillId="0" borderId="13" xfId="4" applyNumberFormat="1" applyFont="1" applyBorder="1" applyAlignment="1">
      <alignment horizontal="left" vertical="center"/>
    </xf>
    <xf numFmtId="0" fontId="0" fillId="0" borderId="12" xfId="0" quotePrefix="1" applyNumberFormat="1" applyBorder="1"/>
    <xf numFmtId="0" fontId="0" fillId="0" borderId="17" xfId="0" quotePrefix="1" applyNumberFormat="1" applyBorder="1"/>
    <xf numFmtId="0" fontId="0" fillId="0" borderId="37" xfId="0" applyNumberFormat="1" applyBorder="1" applyAlignment="1">
      <alignment horizontal="left"/>
    </xf>
  </cellXfs>
  <cellStyles count="6">
    <cellStyle name="Excel Built-in Normal" xfId="1"/>
    <cellStyle name="Milliers 2" xfId="2"/>
    <cellStyle name="Monétaire" xfId="3" builtinId="4"/>
    <cellStyle name="Normal" xfId="0" builtinId="0"/>
    <cellStyle name="Normal 2" xfId="4"/>
    <cellStyle name="Normal 3" xfId="5"/>
  </cellStyles>
  <dxfs count="87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2</xdr:row>
      <xdr:rowOff>361950</xdr:rowOff>
    </xdr:from>
    <xdr:ext cx="15760700" cy="704850"/>
    <xdr:sp macro="" textlink="">
      <xdr:nvSpPr>
        <xdr:cNvPr id="10" name="Rectangle 9"/>
        <xdr:cNvSpPr/>
      </xdr:nvSpPr>
      <xdr:spPr>
        <a:xfrm>
          <a:off x="254000" y="742950"/>
          <a:ext cx="15760700" cy="7048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190500</xdr:colOff>
      <xdr:row>0</xdr:row>
      <xdr:rowOff>0</xdr:rowOff>
    </xdr:from>
    <xdr:to>
      <xdr:col>2</xdr:col>
      <xdr:colOff>361950</xdr:colOff>
      <xdr:row>2</xdr:row>
      <xdr:rowOff>419100</xdr:rowOff>
    </xdr:to>
    <xdr:pic>
      <xdr:nvPicPr>
        <xdr:cNvPr id="37173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2066925" cy="800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457200</xdr:rowOff>
    </xdr:to>
    <xdr:pic>
      <xdr:nvPicPr>
        <xdr:cNvPr id="46382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2</xdr:row>
      <xdr:rowOff>431800</xdr:rowOff>
    </xdr:from>
    <xdr:ext cx="18097500" cy="1104900"/>
    <xdr:sp macro="" textlink="">
      <xdr:nvSpPr>
        <xdr:cNvPr id="4" name="Rectangle 3"/>
        <xdr:cNvSpPr/>
      </xdr:nvSpPr>
      <xdr:spPr>
        <a:xfrm>
          <a:off x="0" y="812800"/>
          <a:ext cx="18097500" cy="11049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1028701</xdr:rowOff>
    </xdr:from>
    <xdr:ext cx="12506326" cy="914400"/>
    <xdr:sp macro="" textlink="">
      <xdr:nvSpPr>
        <xdr:cNvPr id="6" name="Rectangle 5"/>
        <xdr:cNvSpPr/>
      </xdr:nvSpPr>
      <xdr:spPr>
        <a:xfrm>
          <a:off x="0" y="1028701"/>
          <a:ext cx="12506326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0</xdr:row>
      <xdr:rowOff>838200</xdr:rowOff>
    </xdr:to>
    <xdr:pic>
      <xdr:nvPicPr>
        <xdr:cNvPr id="36150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2</xdr:row>
      <xdr:rowOff>356140</xdr:rowOff>
    </xdr:from>
    <xdr:ext cx="12506326" cy="828136"/>
    <xdr:sp macro="" textlink="">
      <xdr:nvSpPr>
        <xdr:cNvPr id="9" name="Rectangle 8"/>
        <xdr:cNvSpPr/>
      </xdr:nvSpPr>
      <xdr:spPr>
        <a:xfrm>
          <a:off x="28574" y="737140"/>
          <a:ext cx="12506326" cy="82813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285750</xdr:colOff>
      <xdr:row>0</xdr:row>
      <xdr:rowOff>38100</xdr:rowOff>
    </xdr:from>
    <xdr:to>
      <xdr:col>2</xdr:col>
      <xdr:colOff>209550</xdr:colOff>
      <xdr:row>2</xdr:row>
      <xdr:rowOff>495300</xdr:rowOff>
    </xdr:to>
    <xdr:pic>
      <xdr:nvPicPr>
        <xdr:cNvPr id="38190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8100"/>
          <a:ext cx="2171700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2</xdr:row>
      <xdr:rowOff>304800</xdr:rowOff>
    </xdr:from>
    <xdr:ext cx="12506326" cy="1110711"/>
    <xdr:sp macro="" textlink="">
      <xdr:nvSpPr>
        <xdr:cNvPr id="6" name="Rectangle 5"/>
        <xdr:cNvSpPr/>
      </xdr:nvSpPr>
      <xdr:spPr>
        <a:xfrm>
          <a:off x="57150" y="685800"/>
          <a:ext cx="12506326" cy="111071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457200</xdr:rowOff>
    </xdr:to>
    <xdr:pic>
      <xdr:nvPicPr>
        <xdr:cNvPr id="39215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400050</xdr:rowOff>
    </xdr:from>
    <xdr:ext cx="12506326" cy="714375"/>
    <xdr:sp macro="" textlink="">
      <xdr:nvSpPr>
        <xdr:cNvPr id="6" name="Rectangle 5"/>
        <xdr:cNvSpPr/>
      </xdr:nvSpPr>
      <xdr:spPr>
        <a:xfrm>
          <a:off x="38100" y="781050"/>
          <a:ext cx="12506326" cy="7143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2</xdr:row>
      <xdr:rowOff>457200</xdr:rowOff>
    </xdr:to>
    <xdr:pic>
      <xdr:nvPicPr>
        <xdr:cNvPr id="40239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361951</xdr:rowOff>
    </xdr:from>
    <xdr:ext cx="12506326" cy="666750"/>
    <xdr:sp macro="" textlink="">
      <xdr:nvSpPr>
        <xdr:cNvPr id="6" name="Rectangle 5"/>
        <xdr:cNvSpPr/>
      </xdr:nvSpPr>
      <xdr:spPr>
        <a:xfrm>
          <a:off x="0" y="742951"/>
          <a:ext cx="12506326" cy="666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2</xdr:row>
      <xdr:rowOff>457200</xdr:rowOff>
    </xdr:to>
    <xdr:pic>
      <xdr:nvPicPr>
        <xdr:cNvPr id="41266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409576</xdr:rowOff>
    </xdr:from>
    <xdr:ext cx="12506326" cy="619124"/>
    <xdr:sp macro="" textlink="">
      <xdr:nvSpPr>
        <xdr:cNvPr id="6" name="Rectangle 5"/>
        <xdr:cNvSpPr/>
      </xdr:nvSpPr>
      <xdr:spPr>
        <a:xfrm>
          <a:off x="0" y="790576"/>
          <a:ext cx="12506326" cy="619124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66675</xdr:colOff>
      <xdr:row>0</xdr:row>
      <xdr:rowOff>0</xdr:rowOff>
    </xdr:from>
    <xdr:to>
      <xdr:col>2</xdr:col>
      <xdr:colOff>609600</xdr:colOff>
      <xdr:row>2</xdr:row>
      <xdr:rowOff>457200</xdr:rowOff>
    </xdr:to>
    <xdr:pic>
      <xdr:nvPicPr>
        <xdr:cNvPr id="42286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400050</xdr:rowOff>
    </xdr:from>
    <xdr:ext cx="12506326" cy="771525"/>
    <xdr:sp macro="" textlink="">
      <xdr:nvSpPr>
        <xdr:cNvPr id="6" name="Rectangle 5"/>
        <xdr:cNvSpPr/>
      </xdr:nvSpPr>
      <xdr:spPr>
        <a:xfrm>
          <a:off x="0" y="781050"/>
          <a:ext cx="12506326" cy="7715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619125</xdr:colOff>
      <xdr:row>2</xdr:row>
      <xdr:rowOff>457200</xdr:rowOff>
    </xdr:to>
    <xdr:pic>
      <xdr:nvPicPr>
        <xdr:cNvPr id="43311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428625</xdr:rowOff>
    </xdr:from>
    <xdr:ext cx="12506326" cy="809625"/>
    <xdr:sp macro="" textlink="">
      <xdr:nvSpPr>
        <xdr:cNvPr id="6" name="Rectangle 5"/>
        <xdr:cNvSpPr/>
      </xdr:nvSpPr>
      <xdr:spPr>
        <a:xfrm>
          <a:off x="0" y="809625"/>
          <a:ext cx="12506326" cy="8096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9525</xdr:rowOff>
    </xdr:from>
    <xdr:to>
      <xdr:col>2</xdr:col>
      <xdr:colOff>647700</xdr:colOff>
      <xdr:row>2</xdr:row>
      <xdr:rowOff>476250</xdr:rowOff>
    </xdr:to>
    <xdr:pic>
      <xdr:nvPicPr>
        <xdr:cNvPr id="44335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181225" cy="847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396876</xdr:rowOff>
    </xdr:from>
    <xdr:ext cx="12506326" cy="869950"/>
    <xdr:sp macro="" textlink="">
      <xdr:nvSpPr>
        <xdr:cNvPr id="5" name="Rectangle 4"/>
        <xdr:cNvSpPr/>
      </xdr:nvSpPr>
      <xdr:spPr>
        <a:xfrm>
          <a:off x="0" y="777876"/>
          <a:ext cx="12506326" cy="8699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2</xdr:row>
      <xdr:rowOff>457200</xdr:rowOff>
    </xdr:to>
    <xdr:pic>
      <xdr:nvPicPr>
        <xdr:cNvPr id="45359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60"/>
  <sheetViews>
    <sheetView showGridLines="0" zoomScale="75" zoomScaleNormal="75" workbookViewId="0">
      <selection activeCell="Y15" sqref="Y15"/>
    </sheetView>
  </sheetViews>
  <sheetFormatPr baseColWidth="10" defaultRowHeight="14.4" outlineLevelRow="1" outlineLevelCol="2" x14ac:dyDescent="0.3"/>
  <cols>
    <col min="1" max="1" width="4.6640625" customWidth="1"/>
    <col min="2" max="2" width="23.6640625" customWidth="1"/>
    <col min="3" max="3" width="20.88671875" customWidth="1"/>
    <col min="4" max="4" width="11.44140625" customWidth="1"/>
    <col min="5" max="5" width="35.5546875" customWidth="1"/>
    <col min="6" max="6" width="5.6640625" customWidth="1" outlineLevel="1"/>
    <col min="7" max="7" width="5.88671875" bestFit="1" customWidth="1" outlineLevel="1"/>
    <col min="8" max="8" width="6.33203125" customWidth="1" outlineLevel="2"/>
    <col min="9" max="9" width="5.44140625" customWidth="1" outlineLevel="2"/>
    <col min="10" max="18" width="5.6640625" customWidth="1" outlineLevel="1"/>
    <col min="19" max="19" width="6.5546875" customWidth="1" outlineLevel="1"/>
    <col min="20" max="20" width="6.6640625" customWidth="1" outlineLevel="1"/>
    <col min="21" max="21" width="6.88671875" customWidth="1" outlineLevel="1"/>
    <col min="22" max="22" width="9.88671875" customWidth="1" outlineLevel="1"/>
    <col min="23" max="23" width="8" customWidth="1" outlineLevel="1"/>
    <col min="24" max="24" width="15.5546875" customWidth="1" outlineLevel="1"/>
    <col min="25" max="25" width="15.6640625" customWidth="1" outlineLevel="1"/>
    <col min="26" max="29" width="12.6640625" customWidth="1" outlineLevel="1"/>
    <col min="30" max="32" width="12.664062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10.6640625" customWidth="1"/>
  </cols>
  <sheetData>
    <row r="3" spans="1:59" ht="59.2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59" ht="17.25" customHeight="1" thickBot="1" x14ac:dyDescent="0.35">
      <c r="AZ7" s="5"/>
      <c r="BA7" s="5"/>
      <c r="BB7" s="5"/>
      <c r="BC7" s="5"/>
      <c r="BD7" s="5"/>
      <c r="BE7" s="5"/>
      <c r="BF7" s="5"/>
      <c r="BG7" s="5"/>
    </row>
    <row r="8" spans="1:59" ht="15" customHeight="1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  <c r="AP8" s="5"/>
      <c r="AQ8" s="5"/>
      <c r="AR8" s="5"/>
      <c r="AS8" s="5"/>
      <c r="AT8" s="5"/>
    </row>
    <row r="9" spans="1:59" ht="37.200000000000003" thickBot="1" x14ac:dyDescent="0.75">
      <c r="B9" s="62" t="s">
        <v>24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59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137" t="s">
        <v>182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59" x14ac:dyDescent="0.3">
      <c r="A11" s="12">
        <v>1</v>
      </c>
      <c r="B11" s="97" t="s">
        <v>82</v>
      </c>
      <c r="C11" s="97" t="s">
        <v>200</v>
      </c>
      <c r="D11" s="194">
        <v>2013</v>
      </c>
      <c r="E11" s="97" t="s">
        <v>51</v>
      </c>
      <c r="F11" s="57">
        <v>191</v>
      </c>
      <c r="G11" s="49">
        <v>191</v>
      </c>
      <c r="H11" s="57">
        <v>202</v>
      </c>
      <c r="I11" s="131">
        <v>191</v>
      </c>
      <c r="J11" s="132">
        <v>191</v>
      </c>
      <c r="K11" s="131">
        <v>191</v>
      </c>
      <c r="L11" s="196">
        <v>202</v>
      </c>
      <c r="M11" s="197">
        <v>191</v>
      </c>
      <c r="N11" s="152">
        <v>202</v>
      </c>
      <c r="O11" s="153">
        <v>202</v>
      </c>
      <c r="P11" s="57">
        <v>202</v>
      </c>
      <c r="Q11" s="49">
        <v>202</v>
      </c>
      <c r="R11" s="123"/>
      <c r="S11" s="124"/>
      <c r="T11" s="134"/>
      <c r="U11" s="131"/>
      <c r="V11" s="57"/>
      <c r="W11" s="58">
        <f t="shared" ref="W11:W16" si="0">V11</f>
        <v>0</v>
      </c>
      <c r="X11" s="73">
        <f t="shared" ref="X11:X16" si="1">SUM(F11:W11)</f>
        <v>2358</v>
      </c>
      <c r="Y11" s="73">
        <f>X11-SMALL(AG11:AL11,1)-SMALL(AG11:AL11,2)</f>
        <v>1594</v>
      </c>
      <c r="AA11" s="17"/>
      <c r="AG11" s="49">
        <f>F11+G11</f>
        <v>382</v>
      </c>
      <c r="AH11" s="49">
        <f>H11+I11</f>
        <v>393</v>
      </c>
      <c r="AI11" s="49">
        <f>J11+K11</f>
        <v>382</v>
      </c>
      <c r="AJ11" s="49">
        <f>L11+M11</f>
        <v>393</v>
      </c>
      <c r="AK11" s="49">
        <f>N11+O11</f>
        <v>404</v>
      </c>
      <c r="AL11" s="49">
        <f>P11+Q11</f>
        <v>404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59" x14ac:dyDescent="0.3">
      <c r="A12" s="13">
        <v>2</v>
      </c>
      <c r="B12" s="97" t="s">
        <v>97</v>
      </c>
      <c r="C12" s="97" t="s">
        <v>201</v>
      </c>
      <c r="D12" s="160">
        <v>2013</v>
      </c>
      <c r="E12" s="97" t="s">
        <v>63</v>
      </c>
      <c r="F12" s="22">
        <v>181</v>
      </c>
      <c r="G12" s="110">
        <v>181</v>
      </c>
      <c r="H12" s="57">
        <v>191</v>
      </c>
      <c r="I12" s="127">
        <v>202</v>
      </c>
      <c r="J12" s="132">
        <v>202</v>
      </c>
      <c r="K12" s="127">
        <v>202</v>
      </c>
      <c r="L12" s="133">
        <v>191</v>
      </c>
      <c r="M12" s="198">
        <v>202</v>
      </c>
      <c r="N12" s="22">
        <v>191</v>
      </c>
      <c r="O12" s="44">
        <v>191</v>
      </c>
      <c r="P12" s="22">
        <v>181</v>
      </c>
      <c r="Q12" s="110">
        <v>181</v>
      </c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2296</v>
      </c>
      <c r="Y12" s="73">
        <f t="shared" ref="Y12:Y17" si="2">X12-SMALL(AG12:AL12,1)-SMALL(AG12:AL12,2)</f>
        <v>1572</v>
      </c>
      <c r="AA12" s="17"/>
      <c r="AG12" s="49">
        <f t="shared" ref="AG12:AG60" si="3">F12+G12</f>
        <v>362</v>
      </c>
      <c r="AH12" s="49">
        <f t="shared" ref="AH12:AH60" si="4">H12+I12</f>
        <v>393</v>
      </c>
      <c r="AI12" s="49">
        <f t="shared" ref="AI12:AI60" si="5">J12+K12</f>
        <v>404</v>
      </c>
      <c r="AJ12" s="49">
        <f t="shared" ref="AJ12:AJ60" si="6">L12+M12</f>
        <v>393</v>
      </c>
      <c r="AK12" s="49">
        <f t="shared" ref="AK12:AK60" si="7">N12+O12</f>
        <v>382</v>
      </c>
      <c r="AL12" s="49">
        <f t="shared" ref="AL12:AL60" si="8">P12+Q12</f>
        <v>362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59" x14ac:dyDescent="0.3">
      <c r="A13" s="13">
        <v>3</v>
      </c>
      <c r="B13" s="130" t="s">
        <v>227</v>
      </c>
      <c r="C13" s="130" t="s">
        <v>329</v>
      </c>
      <c r="D13" s="160">
        <v>2013</v>
      </c>
      <c r="E13" s="130" t="s">
        <v>44</v>
      </c>
      <c r="F13" s="22"/>
      <c r="G13" s="110"/>
      <c r="H13" s="57"/>
      <c r="I13" s="127"/>
      <c r="J13" s="132"/>
      <c r="K13" s="127"/>
      <c r="L13" s="133"/>
      <c r="M13" s="198"/>
      <c r="N13" s="22">
        <v>181</v>
      </c>
      <c r="O13" s="44">
        <v>181</v>
      </c>
      <c r="P13" s="22">
        <v>191</v>
      </c>
      <c r="Q13" s="110">
        <v>191</v>
      </c>
      <c r="R13" s="71"/>
      <c r="S13" s="89"/>
      <c r="T13" s="48"/>
      <c r="U13" s="127"/>
      <c r="V13" s="57"/>
      <c r="W13" s="28">
        <f t="shared" si="0"/>
        <v>0</v>
      </c>
      <c r="X13" s="73">
        <f t="shared" si="1"/>
        <v>744</v>
      </c>
      <c r="Y13" s="73">
        <f t="shared" si="2"/>
        <v>744</v>
      </c>
      <c r="AA13" s="17"/>
      <c r="AG13" s="49">
        <f t="shared" si="3"/>
        <v>0</v>
      </c>
      <c r="AH13" s="49">
        <f t="shared" si="4"/>
        <v>0</v>
      </c>
      <c r="AI13" s="49">
        <f t="shared" si="5"/>
        <v>0</v>
      </c>
      <c r="AJ13" s="49">
        <f t="shared" si="6"/>
        <v>0</v>
      </c>
      <c r="AK13" s="49">
        <f t="shared" si="7"/>
        <v>362</v>
      </c>
      <c r="AL13" s="49">
        <f t="shared" si="8"/>
        <v>382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59" x14ac:dyDescent="0.3">
      <c r="A14" s="13">
        <v>4</v>
      </c>
      <c r="B14" s="128" t="s">
        <v>219</v>
      </c>
      <c r="C14" s="96" t="s">
        <v>312</v>
      </c>
      <c r="D14" s="160">
        <v>2014</v>
      </c>
      <c r="E14" s="156" t="s">
        <v>51</v>
      </c>
      <c r="F14" s="22"/>
      <c r="G14" s="23"/>
      <c r="H14" s="22"/>
      <c r="I14" s="127"/>
      <c r="J14" s="133">
        <v>181</v>
      </c>
      <c r="K14" s="127">
        <v>181</v>
      </c>
      <c r="L14" s="133">
        <v>181</v>
      </c>
      <c r="M14" s="198">
        <v>181</v>
      </c>
      <c r="N14" s="22"/>
      <c r="O14" s="44"/>
      <c r="P14" s="22"/>
      <c r="Q14" s="23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724</v>
      </c>
      <c r="Y14" s="73">
        <f t="shared" si="2"/>
        <v>724</v>
      </c>
      <c r="AA14" s="17"/>
      <c r="AG14" s="49">
        <f t="shared" si="3"/>
        <v>0</v>
      </c>
      <c r="AH14" s="49">
        <f t="shared" si="4"/>
        <v>0</v>
      </c>
      <c r="AI14" s="49">
        <f t="shared" si="5"/>
        <v>362</v>
      </c>
      <c r="AJ14" s="49">
        <f t="shared" si="6"/>
        <v>362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59" x14ac:dyDescent="0.3">
      <c r="A15" s="13">
        <v>5</v>
      </c>
      <c r="B15" s="96" t="s">
        <v>198</v>
      </c>
      <c r="C15" s="96" t="s">
        <v>202</v>
      </c>
      <c r="D15" s="212"/>
      <c r="E15" s="97" t="s">
        <v>199</v>
      </c>
      <c r="F15" s="22">
        <v>202</v>
      </c>
      <c r="G15" s="23">
        <v>202</v>
      </c>
      <c r="H15" s="22"/>
      <c r="I15" s="127"/>
      <c r="J15" s="133"/>
      <c r="K15" s="127"/>
      <c r="L15" s="133"/>
      <c r="M15" s="198"/>
      <c r="N15" s="22"/>
      <c r="O15" s="44"/>
      <c r="P15" s="22"/>
      <c r="Q15" s="23"/>
      <c r="R15" s="75"/>
      <c r="S15" s="78"/>
      <c r="T15" s="48"/>
      <c r="U15" s="127"/>
      <c r="V15" s="57"/>
      <c r="W15" s="28">
        <f t="shared" si="0"/>
        <v>0</v>
      </c>
      <c r="X15" s="73">
        <f t="shared" si="1"/>
        <v>404</v>
      </c>
      <c r="Y15" s="73">
        <f t="shared" si="2"/>
        <v>404</v>
      </c>
      <c r="AA15" s="17"/>
      <c r="AG15" s="49">
        <f t="shared" si="3"/>
        <v>404</v>
      </c>
      <c r="AH15" s="49">
        <f t="shared" si="4"/>
        <v>0</v>
      </c>
      <c r="AI15" s="49">
        <f t="shared" si="5"/>
        <v>0</v>
      </c>
      <c r="AJ15" s="49">
        <f t="shared" si="6"/>
        <v>0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59" x14ac:dyDescent="0.3">
      <c r="A16" s="13">
        <v>6</v>
      </c>
      <c r="B16" s="130" t="s">
        <v>313</v>
      </c>
      <c r="C16" s="130" t="s">
        <v>314</v>
      </c>
      <c r="D16" s="206">
        <v>2014</v>
      </c>
      <c r="E16" s="130" t="s">
        <v>51</v>
      </c>
      <c r="F16" s="22"/>
      <c r="G16" s="23"/>
      <c r="H16" s="22"/>
      <c r="I16" s="127"/>
      <c r="J16" s="133">
        <v>171</v>
      </c>
      <c r="K16" s="127">
        <v>171</v>
      </c>
      <c r="L16" s="133"/>
      <c r="M16" s="127"/>
      <c r="N16" s="22"/>
      <c r="O16" s="44"/>
      <c r="P16" s="22"/>
      <c r="Q16" s="23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342</v>
      </c>
      <c r="Y16" s="73">
        <f t="shared" si="2"/>
        <v>342</v>
      </c>
      <c r="AA16" s="17"/>
      <c r="AG16" s="49">
        <f t="shared" si="3"/>
        <v>0</v>
      </c>
      <c r="AH16" s="49">
        <f t="shared" si="4"/>
        <v>0</v>
      </c>
      <c r="AI16" s="49">
        <f t="shared" si="5"/>
        <v>342</v>
      </c>
      <c r="AJ16" s="49">
        <f t="shared" si="6"/>
        <v>0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 x14ac:dyDescent="0.3">
      <c r="A17" s="13">
        <v>7</v>
      </c>
      <c r="B17" s="77"/>
      <c r="C17" s="74"/>
      <c r="D17" s="76"/>
      <c r="E17" s="78"/>
      <c r="F17" s="22"/>
      <c r="G17" s="23"/>
      <c r="H17" s="22"/>
      <c r="I17" s="127"/>
      <c r="J17" s="133"/>
      <c r="K17" s="127"/>
      <c r="L17" s="133"/>
      <c r="M17" s="127"/>
      <c r="N17" s="22"/>
      <c r="O17" s="23"/>
      <c r="P17" s="22"/>
      <c r="Q17" s="23"/>
      <c r="R17" s="71"/>
      <c r="S17" s="89"/>
      <c r="T17" s="48"/>
      <c r="U17" s="127"/>
      <c r="V17" s="22"/>
      <c r="W17" s="28">
        <f t="shared" ref="W17:W60" si="12">V17</f>
        <v>0</v>
      </c>
      <c r="X17" s="73">
        <f t="shared" ref="X17:X42" si="13">SUM(F17:W17)</f>
        <v>0</v>
      </c>
      <c r="Y17" s="73">
        <f t="shared" si="2"/>
        <v>0</v>
      </c>
      <c r="AA17" s="17"/>
      <c r="AG17" s="49">
        <f t="shared" si="3"/>
        <v>0</v>
      </c>
      <c r="AH17" s="49">
        <f t="shared" si="4"/>
        <v>0</v>
      </c>
      <c r="AI17" s="49">
        <f t="shared" si="5"/>
        <v>0</v>
      </c>
      <c r="AJ17" s="49">
        <f t="shared" si="6"/>
        <v>0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 x14ac:dyDescent="0.3">
      <c r="A18" s="13">
        <v>8</v>
      </c>
      <c r="B18" s="77"/>
      <c r="C18" s="74"/>
      <c r="D18" s="76"/>
      <c r="E18" s="78"/>
      <c r="F18" s="22"/>
      <c r="G18" s="23"/>
      <c r="H18" s="22"/>
      <c r="I18" s="127"/>
      <c r="J18" s="133"/>
      <c r="K18" s="127"/>
      <c r="L18" s="133"/>
      <c r="M18" s="127"/>
      <c r="N18" s="22"/>
      <c r="O18" s="23"/>
      <c r="P18" s="22"/>
      <c r="Q18" s="23"/>
      <c r="R18" s="71"/>
      <c r="S18" s="89"/>
      <c r="T18" s="48"/>
      <c r="U18" s="127"/>
      <c r="V18" s="22"/>
      <c r="W18" s="28">
        <f t="shared" si="12"/>
        <v>0</v>
      </c>
      <c r="X18" s="73">
        <f t="shared" si="13"/>
        <v>0</v>
      </c>
      <c r="Y18" s="73">
        <f t="shared" ref="Y18" si="14">X18-SMALL(AG18:AL18,1)</f>
        <v>0</v>
      </c>
      <c r="AA18" s="17"/>
      <c r="AG18" s="49">
        <f t="shared" si="3"/>
        <v>0</v>
      </c>
      <c r="AH18" s="49">
        <f t="shared" si="4"/>
        <v>0</v>
      </c>
      <c r="AI18" s="49">
        <f t="shared" si="5"/>
        <v>0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 x14ac:dyDescent="0.3">
      <c r="A19" s="13">
        <v>9</v>
      </c>
      <c r="B19" s="77"/>
      <c r="C19" s="74"/>
      <c r="D19" s="76"/>
      <c r="E19" s="78"/>
      <c r="F19" s="22"/>
      <c r="G19" s="23"/>
      <c r="H19" s="22"/>
      <c r="I19" s="127"/>
      <c r="J19" s="133"/>
      <c r="K19" s="127"/>
      <c r="L19" s="133"/>
      <c r="M19" s="127"/>
      <c r="N19" s="22"/>
      <c r="O19" s="23"/>
      <c r="P19" s="22"/>
      <c r="Q19" s="23"/>
      <c r="R19" s="71"/>
      <c r="S19" s="89"/>
      <c r="T19" s="48"/>
      <c r="U19" s="127"/>
      <c r="V19" s="22"/>
      <c r="W19" s="28">
        <f t="shared" si="12"/>
        <v>0</v>
      </c>
      <c r="X19" s="73">
        <f t="shared" si="13"/>
        <v>0</v>
      </c>
      <c r="Y19" s="73">
        <f t="shared" ref="Y19:Y60" si="15">X19-SMALL(AG19:AI19,1)</f>
        <v>0</v>
      </c>
      <c r="AA19" s="17"/>
      <c r="AG19" s="49">
        <f t="shared" si="3"/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 x14ac:dyDescent="0.3">
      <c r="A20" s="13">
        <v>10</v>
      </c>
      <c r="B20" s="77"/>
      <c r="C20" s="74"/>
      <c r="D20" s="76"/>
      <c r="E20" s="78"/>
      <c r="F20" s="22"/>
      <c r="G20" s="23"/>
      <c r="H20" s="22"/>
      <c r="I20" s="127"/>
      <c r="J20" s="133"/>
      <c r="K20" s="127"/>
      <c r="L20" s="133"/>
      <c r="M20" s="127"/>
      <c r="N20" s="22"/>
      <c r="O20" s="23"/>
      <c r="P20" s="22"/>
      <c r="Q20" s="23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si="15"/>
        <v>0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 x14ac:dyDescent="0.3">
      <c r="A21" s="13">
        <v>11</v>
      </c>
      <c r="B21" s="77"/>
      <c r="C21" s="74"/>
      <c r="D21" s="76"/>
      <c r="E21" s="78"/>
      <c r="F21" s="22"/>
      <c r="G21" s="23"/>
      <c r="H21" s="22"/>
      <c r="I21" s="127"/>
      <c r="J21" s="133"/>
      <c r="K21" s="127"/>
      <c r="L21" s="133"/>
      <c r="M21" s="127"/>
      <c r="N21" s="22"/>
      <c r="O21" s="23"/>
      <c r="P21" s="22"/>
      <c r="Q21" s="23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5"/>
        <v>0</v>
      </c>
      <c r="AA21" s="17"/>
      <c r="AG21" s="49">
        <f t="shared" si="3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 x14ac:dyDescent="0.3">
      <c r="A22" s="13">
        <v>12</v>
      </c>
      <c r="B22" s="77"/>
      <c r="C22" s="74"/>
      <c r="D22" s="76"/>
      <c r="E22" s="78"/>
      <c r="F22" s="22"/>
      <c r="G22" s="23"/>
      <c r="H22" s="22"/>
      <c r="I22" s="127"/>
      <c r="J22" s="133"/>
      <c r="K22" s="127"/>
      <c r="L22" s="133"/>
      <c r="M22" s="127"/>
      <c r="N22" s="22"/>
      <c r="O22" s="23"/>
      <c r="P22" s="22"/>
      <c r="Q22" s="23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5"/>
        <v>0</v>
      </c>
      <c r="AA22" s="17"/>
      <c r="AG22" s="49">
        <f t="shared" si="3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 x14ac:dyDescent="0.3">
      <c r="A23" s="13">
        <v>13</v>
      </c>
      <c r="B23" s="77"/>
      <c r="C23" s="74"/>
      <c r="D23" s="76"/>
      <c r="E23" s="78"/>
      <c r="F23" s="22"/>
      <c r="G23" s="23"/>
      <c r="H23" s="22"/>
      <c r="I23" s="127"/>
      <c r="J23" s="133"/>
      <c r="K23" s="127"/>
      <c r="L23" s="133"/>
      <c r="M23" s="127"/>
      <c r="N23" s="22"/>
      <c r="O23" s="23"/>
      <c r="P23" s="22"/>
      <c r="Q23" s="23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5"/>
        <v>0</v>
      </c>
      <c r="AA23" s="17"/>
      <c r="AG23" s="49">
        <f t="shared" si="3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 x14ac:dyDescent="0.3">
      <c r="A24" s="13">
        <v>14</v>
      </c>
      <c r="B24" s="77"/>
      <c r="C24" s="74"/>
      <c r="D24" s="76"/>
      <c r="E24" s="78"/>
      <c r="F24" s="22"/>
      <c r="G24" s="23"/>
      <c r="H24" s="22"/>
      <c r="I24" s="127"/>
      <c r="J24" s="133"/>
      <c r="K24" s="127"/>
      <c r="L24" s="133"/>
      <c r="M24" s="127"/>
      <c r="N24" s="22"/>
      <c r="O24" s="23"/>
      <c r="P24" s="22"/>
      <c r="Q24" s="23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5"/>
        <v>0</v>
      </c>
      <c r="AA24" s="17"/>
      <c r="AG24" s="49">
        <f t="shared" si="3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 x14ac:dyDescent="0.3">
      <c r="A25" s="13">
        <v>15</v>
      </c>
      <c r="B25" s="77"/>
      <c r="C25" s="74"/>
      <c r="D25" s="76"/>
      <c r="E25" s="78"/>
      <c r="F25" s="22"/>
      <c r="G25" s="23"/>
      <c r="H25" s="22"/>
      <c r="I25" s="127"/>
      <c r="J25" s="133"/>
      <c r="K25" s="127"/>
      <c r="L25" s="133"/>
      <c r="M25" s="127"/>
      <c r="N25" s="22"/>
      <c r="O25" s="23"/>
      <c r="P25" s="22"/>
      <c r="Q25" s="23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5"/>
        <v>0</v>
      </c>
      <c r="AA25" s="17"/>
      <c r="AG25" s="49">
        <f t="shared" si="3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 x14ac:dyDescent="0.3">
      <c r="A26" s="13">
        <v>16</v>
      </c>
      <c r="B26" s="77"/>
      <c r="C26" s="74"/>
      <c r="D26" s="76"/>
      <c r="E26" s="78"/>
      <c r="F26" s="22"/>
      <c r="G26" s="23"/>
      <c r="H26" s="22"/>
      <c r="I26" s="127"/>
      <c r="J26" s="133"/>
      <c r="K26" s="127"/>
      <c r="L26" s="133"/>
      <c r="M26" s="127"/>
      <c r="N26" s="22"/>
      <c r="O26" s="23"/>
      <c r="P26" s="22"/>
      <c r="Q26" s="23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5"/>
        <v>0</v>
      </c>
      <c r="AA26" s="17"/>
      <c r="AG26" s="49">
        <f t="shared" si="3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 x14ac:dyDescent="0.3">
      <c r="A27" s="13">
        <v>17</v>
      </c>
      <c r="B27" s="77"/>
      <c r="C27" s="74"/>
      <c r="D27" s="76"/>
      <c r="E27" s="78"/>
      <c r="F27" s="22"/>
      <c r="G27" s="23"/>
      <c r="H27" s="22"/>
      <c r="I27" s="23"/>
      <c r="J27" s="22"/>
      <c r="K27" s="110"/>
      <c r="L27" s="22"/>
      <c r="M27" s="23"/>
      <c r="N27" s="22"/>
      <c r="O27" s="23"/>
      <c r="P27" s="22"/>
      <c r="Q27" s="23"/>
      <c r="R27" s="71"/>
      <c r="S27" s="89"/>
      <c r="T27" s="47"/>
      <c r="U27" s="65"/>
      <c r="V27" s="22"/>
      <c r="W27" s="28">
        <f t="shared" si="12"/>
        <v>0</v>
      </c>
      <c r="X27" s="73">
        <f t="shared" si="13"/>
        <v>0</v>
      </c>
      <c r="Y27" s="73">
        <f t="shared" si="15"/>
        <v>0</v>
      </c>
      <c r="AA27" s="17"/>
      <c r="AG27" s="49">
        <f t="shared" si="3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 x14ac:dyDescent="0.3">
      <c r="A28" s="13">
        <v>18</v>
      </c>
      <c r="B28" s="77"/>
      <c r="C28" s="74"/>
      <c r="D28" s="76"/>
      <c r="E28" s="78"/>
      <c r="F28" s="22"/>
      <c r="G28" s="23"/>
      <c r="H28" s="22"/>
      <c r="I28" s="23"/>
      <c r="J28" s="22"/>
      <c r="K28" s="110"/>
      <c r="L28" s="22"/>
      <c r="M28" s="23"/>
      <c r="N28" s="22"/>
      <c r="O28" s="23"/>
      <c r="P28" s="22"/>
      <c r="Q28" s="23"/>
      <c r="R28" s="71"/>
      <c r="S28" s="89"/>
      <c r="T28" s="47"/>
      <c r="U28" s="65"/>
      <c r="V28" s="22"/>
      <c r="W28" s="28">
        <f t="shared" si="12"/>
        <v>0</v>
      </c>
      <c r="X28" s="73">
        <f t="shared" si="13"/>
        <v>0</v>
      </c>
      <c r="Y28" s="73">
        <f t="shared" si="15"/>
        <v>0</v>
      </c>
      <c r="AA28" s="17"/>
      <c r="AG28" s="49">
        <f t="shared" si="3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23"/>
      <c r="H29" s="22"/>
      <c r="I29" s="23"/>
      <c r="J29" s="22"/>
      <c r="K29" s="110"/>
      <c r="L29" s="22"/>
      <c r="M29" s="23"/>
      <c r="N29" s="22"/>
      <c r="O29" s="23"/>
      <c r="P29" s="22"/>
      <c r="Q29" s="23"/>
      <c r="R29" s="71"/>
      <c r="S29" s="89"/>
      <c r="T29" s="47"/>
      <c r="U29" s="65"/>
      <c r="V29" s="22"/>
      <c r="W29" s="28">
        <f t="shared" si="12"/>
        <v>0</v>
      </c>
      <c r="X29" s="73">
        <f t="shared" si="13"/>
        <v>0</v>
      </c>
      <c r="Y29" s="73">
        <f t="shared" si="15"/>
        <v>0</v>
      </c>
      <c r="AA29" s="17"/>
      <c r="AG29" s="49">
        <f t="shared" si="3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23"/>
      <c r="H30" s="22"/>
      <c r="I30" s="23"/>
      <c r="J30" s="22"/>
      <c r="K30" s="110"/>
      <c r="L30" s="22"/>
      <c r="M30" s="23"/>
      <c r="N30" s="22"/>
      <c r="O30" s="23"/>
      <c r="P30" s="22"/>
      <c r="Q30" s="23"/>
      <c r="R30" s="71"/>
      <c r="S30" s="89"/>
      <c r="T30" s="47"/>
      <c r="U30" s="65"/>
      <c r="V30" s="22"/>
      <c r="W30" s="28">
        <f t="shared" si="12"/>
        <v>0</v>
      </c>
      <c r="X30" s="73">
        <f t="shared" si="13"/>
        <v>0</v>
      </c>
      <c r="Y30" s="73">
        <f t="shared" si="15"/>
        <v>0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23"/>
      <c r="H31" s="22"/>
      <c r="I31" s="23"/>
      <c r="J31" s="22"/>
      <c r="K31" s="110"/>
      <c r="L31" s="22"/>
      <c r="M31" s="23"/>
      <c r="N31" s="22"/>
      <c r="O31" s="23"/>
      <c r="P31" s="22"/>
      <c r="Q31" s="23"/>
      <c r="R31" s="71"/>
      <c r="S31" s="89"/>
      <c r="T31" s="47"/>
      <c r="U31" s="65"/>
      <c r="V31" s="22"/>
      <c r="W31" s="28">
        <f t="shared" si="12"/>
        <v>0</v>
      </c>
      <c r="X31" s="73">
        <f t="shared" si="13"/>
        <v>0</v>
      </c>
      <c r="Y31" s="73">
        <f t="shared" si="15"/>
        <v>0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23"/>
      <c r="H32" s="22"/>
      <c r="I32" s="23"/>
      <c r="J32" s="22"/>
      <c r="K32" s="110"/>
      <c r="L32" s="22"/>
      <c r="M32" s="23"/>
      <c r="N32" s="22"/>
      <c r="O32" s="23"/>
      <c r="P32" s="22"/>
      <c r="Q32" s="23"/>
      <c r="R32" s="71"/>
      <c r="S32" s="89"/>
      <c r="T32" s="47"/>
      <c r="U32" s="65"/>
      <c r="V32" s="22"/>
      <c r="W32" s="28">
        <f t="shared" si="12"/>
        <v>0</v>
      </c>
      <c r="X32" s="73">
        <f t="shared" si="13"/>
        <v>0</v>
      </c>
      <c r="Y32" s="73">
        <f t="shared" si="15"/>
        <v>0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23"/>
      <c r="H33" s="22"/>
      <c r="I33" s="23"/>
      <c r="J33" s="22"/>
      <c r="K33" s="110"/>
      <c r="L33" s="22"/>
      <c r="M33" s="23"/>
      <c r="N33" s="22"/>
      <c r="O33" s="23"/>
      <c r="P33" s="22"/>
      <c r="Q33" s="23"/>
      <c r="R33" s="71"/>
      <c r="S33" s="89"/>
      <c r="T33" s="47"/>
      <c r="U33" s="65"/>
      <c r="V33" s="22"/>
      <c r="W33" s="28">
        <f t="shared" si="12"/>
        <v>0</v>
      </c>
      <c r="X33" s="73">
        <f t="shared" si="13"/>
        <v>0</v>
      </c>
      <c r="Y33" s="73">
        <f t="shared" si="15"/>
        <v>0</v>
      </c>
      <c r="AA33" s="17"/>
      <c r="AG33" s="49">
        <f t="shared" si="3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23"/>
      <c r="H34" s="22"/>
      <c r="I34" s="23"/>
      <c r="J34" s="22"/>
      <c r="K34" s="110"/>
      <c r="L34" s="22"/>
      <c r="M34" s="23"/>
      <c r="N34" s="22"/>
      <c r="O34" s="23"/>
      <c r="P34" s="22"/>
      <c r="Q34" s="23"/>
      <c r="R34" s="71"/>
      <c r="S34" s="89"/>
      <c r="T34" s="47"/>
      <c r="U34" s="65"/>
      <c r="V34" s="22"/>
      <c r="W34" s="28">
        <f t="shared" si="12"/>
        <v>0</v>
      </c>
      <c r="X34" s="73">
        <f t="shared" si="13"/>
        <v>0</v>
      </c>
      <c r="Y34" s="73">
        <f t="shared" si="15"/>
        <v>0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23"/>
      <c r="H35" s="22"/>
      <c r="I35" s="23"/>
      <c r="J35" s="22"/>
      <c r="K35" s="110"/>
      <c r="L35" s="22"/>
      <c r="M35" s="23"/>
      <c r="N35" s="22"/>
      <c r="O35" s="23"/>
      <c r="P35" s="22"/>
      <c r="Q35" s="23"/>
      <c r="R35" s="71"/>
      <c r="S35" s="89"/>
      <c r="T35" s="47"/>
      <c r="U35" s="65"/>
      <c r="V35" s="22"/>
      <c r="W35" s="28">
        <f t="shared" si="12"/>
        <v>0</v>
      </c>
      <c r="X35" s="73">
        <f t="shared" si="13"/>
        <v>0</v>
      </c>
      <c r="Y35" s="73">
        <f t="shared" si="15"/>
        <v>0</v>
      </c>
      <c r="AA35" s="17"/>
      <c r="AG35" s="49">
        <f t="shared" si="3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23"/>
      <c r="H36" s="22"/>
      <c r="I36" s="23"/>
      <c r="J36" s="22"/>
      <c r="K36" s="110"/>
      <c r="L36" s="22"/>
      <c r="M36" s="23"/>
      <c r="N36" s="22"/>
      <c r="O36" s="23"/>
      <c r="P36" s="22"/>
      <c r="Q36" s="23"/>
      <c r="R36" s="71"/>
      <c r="S36" s="89"/>
      <c r="T36" s="47"/>
      <c r="U36" s="65"/>
      <c r="V36" s="22"/>
      <c r="W36" s="28">
        <f t="shared" si="12"/>
        <v>0</v>
      </c>
      <c r="X36" s="73">
        <f t="shared" si="13"/>
        <v>0</v>
      </c>
      <c r="Y36" s="73">
        <f t="shared" si="15"/>
        <v>0</v>
      </c>
      <c r="AA36" s="17"/>
      <c r="AG36" s="49">
        <f t="shared" si="3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23"/>
      <c r="H37" s="22"/>
      <c r="I37" s="23"/>
      <c r="J37" s="22"/>
      <c r="K37" s="110"/>
      <c r="L37" s="22"/>
      <c r="M37" s="23"/>
      <c r="N37" s="22"/>
      <c r="O37" s="23"/>
      <c r="P37" s="22"/>
      <c r="Q37" s="23"/>
      <c r="R37" s="71"/>
      <c r="S37" s="89"/>
      <c r="T37" s="47"/>
      <c r="U37" s="65"/>
      <c r="V37" s="22"/>
      <c r="W37" s="28">
        <f t="shared" si="12"/>
        <v>0</v>
      </c>
      <c r="X37" s="73">
        <f t="shared" si="13"/>
        <v>0</v>
      </c>
      <c r="Y37" s="73">
        <f t="shared" si="15"/>
        <v>0</v>
      </c>
      <c r="AA37" s="17"/>
      <c r="AG37" s="49">
        <f t="shared" si="3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23"/>
      <c r="H38" s="22"/>
      <c r="I38" s="23"/>
      <c r="J38" s="22"/>
      <c r="K38" s="110"/>
      <c r="L38" s="22"/>
      <c r="M38" s="23"/>
      <c r="N38" s="22"/>
      <c r="O38" s="23"/>
      <c r="P38" s="22"/>
      <c r="Q38" s="23"/>
      <c r="R38" s="71"/>
      <c r="S38" s="89"/>
      <c r="T38" s="47"/>
      <c r="U38" s="65"/>
      <c r="V38" s="22"/>
      <c r="W38" s="28">
        <f t="shared" si="12"/>
        <v>0</v>
      </c>
      <c r="X38" s="73">
        <f t="shared" si="13"/>
        <v>0</v>
      </c>
      <c r="Y38" s="73">
        <f t="shared" si="15"/>
        <v>0</v>
      </c>
      <c r="AA38" s="17"/>
      <c r="AG38" s="49">
        <f t="shared" si="3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23"/>
      <c r="H39" s="22"/>
      <c r="I39" s="23"/>
      <c r="J39" s="22"/>
      <c r="K39" s="110"/>
      <c r="L39" s="22"/>
      <c r="M39" s="23"/>
      <c r="N39" s="22"/>
      <c r="O39" s="23"/>
      <c r="P39" s="22"/>
      <c r="Q39" s="23"/>
      <c r="R39" s="71"/>
      <c r="S39" s="89"/>
      <c r="T39" s="47"/>
      <c r="U39" s="65"/>
      <c r="V39" s="22"/>
      <c r="W39" s="28">
        <f t="shared" si="12"/>
        <v>0</v>
      </c>
      <c r="X39" s="73">
        <f t="shared" si="13"/>
        <v>0</v>
      </c>
      <c r="Y39" s="73">
        <f t="shared" si="15"/>
        <v>0</v>
      </c>
      <c r="AA39" s="17"/>
      <c r="AG39" s="49">
        <f t="shared" si="3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23"/>
      <c r="H40" s="22"/>
      <c r="I40" s="23"/>
      <c r="J40" s="22"/>
      <c r="K40" s="110"/>
      <c r="L40" s="22"/>
      <c r="M40" s="23"/>
      <c r="N40" s="22"/>
      <c r="O40" s="23"/>
      <c r="P40" s="22"/>
      <c r="Q40" s="23"/>
      <c r="R40" s="71"/>
      <c r="S40" s="89"/>
      <c r="T40" s="47"/>
      <c r="U40" s="65"/>
      <c r="V40" s="22"/>
      <c r="W40" s="28">
        <f t="shared" si="12"/>
        <v>0</v>
      </c>
      <c r="X40" s="73">
        <f t="shared" si="13"/>
        <v>0</v>
      </c>
      <c r="Y40" s="73">
        <f t="shared" si="15"/>
        <v>0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23"/>
      <c r="H41" s="22"/>
      <c r="I41" s="23"/>
      <c r="J41" s="22"/>
      <c r="K41" s="110"/>
      <c r="L41" s="22"/>
      <c r="M41" s="23"/>
      <c r="N41" s="22"/>
      <c r="O41" s="23"/>
      <c r="P41" s="22"/>
      <c r="Q41" s="23"/>
      <c r="R41" s="71"/>
      <c r="S41" s="89"/>
      <c r="T41" s="47"/>
      <c r="U41" s="65"/>
      <c r="V41" s="22"/>
      <c r="W41" s="28">
        <f t="shared" si="12"/>
        <v>0</v>
      </c>
      <c r="X41" s="73">
        <f t="shared" si="13"/>
        <v>0</v>
      </c>
      <c r="Y41" s="73">
        <f t="shared" si="15"/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23"/>
      <c r="H42" s="22"/>
      <c r="I42" s="23"/>
      <c r="J42" s="22"/>
      <c r="K42" s="110"/>
      <c r="L42" s="22"/>
      <c r="M42" s="23"/>
      <c r="N42" s="22"/>
      <c r="O42" s="23"/>
      <c r="P42" s="22"/>
      <c r="Q42" s="23"/>
      <c r="R42" s="71"/>
      <c r="S42" s="89"/>
      <c r="T42" s="47"/>
      <c r="U42" s="65"/>
      <c r="V42" s="22"/>
      <c r="W42" s="28">
        <f t="shared" si="12"/>
        <v>0</v>
      </c>
      <c r="X42" s="73">
        <f t="shared" si="13"/>
        <v>0</v>
      </c>
      <c r="Y42" s="73">
        <f t="shared" si="15"/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23"/>
      <c r="H43" s="22"/>
      <c r="I43" s="23"/>
      <c r="J43" s="22"/>
      <c r="K43" s="110"/>
      <c r="L43" s="22"/>
      <c r="M43" s="23"/>
      <c r="N43" s="22"/>
      <c r="O43" s="23"/>
      <c r="P43" s="22"/>
      <c r="Q43" s="23"/>
      <c r="R43" s="71"/>
      <c r="S43" s="89"/>
      <c r="T43" s="47"/>
      <c r="U43" s="65"/>
      <c r="V43" s="22"/>
      <c r="W43" s="28">
        <f t="shared" si="12"/>
        <v>0</v>
      </c>
      <c r="X43" s="73">
        <f t="shared" ref="X43:X60" si="16">SUM(F43:W43)</f>
        <v>0</v>
      </c>
      <c r="Y43" s="73">
        <f t="shared" si="15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23"/>
      <c r="H44" s="22"/>
      <c r="I44" s="23"/>
      <c r="J44" s="22"/>
      <c r="K44" s="110"/>
      <c r="L44" s="22"/>
      <c r="M44" s="23"/>
      <c r="N44" s="22"/>
      <c r="O44" s="23"/>
      <c r="P44" s="22"/>
      <c r="Q44" s="23"/>
      <c r="R44" s="71"/>
      <c r="S44" s="89"/>
      <c r="T44" s="47"/>
      <c r="U44" s="65"/>
      <c r="V44" s="22"/>
      <c r="W44" s="28">
        <f t="shared" si="12"/>
        <v>0</v>
      </c>
      <c r="X44" s="73">
        <f t="shared" si="16"/>
        <v>0</v>
      </c>
      <c r="Y44" s="73">
        <f t="shared" si="15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23"/>
      <c r="H45" s="22"/>
      <c r="I45" s="23"/>
      <c r="J45" s="22"/>
      <c r="K45" s="110"/>
      <c r="L45" s="22"/>
      <c r="M45" s="23"/>
      <c r="N45" s="22"/>
      <c r="O45" s="23"/>
      <c r="P45" s="22"/>
      <c r="Q45" s="23"/>
      <c r="R45" s="71"/>
      <c r="S45" s="89"/>
      <c r="T45" s="47"/>
      <c r="U45" s="65"/>
      <c r="V45" s="22"/>
      <c r="W45" s="28">
        <f t="shared" si="12"/>
        <v>0</v>
      </c>
      <c r="X45" s="73">
        <f t="shared" si="16"/>
        <v>0</v>
      </c>
      <c r="Y45" s="73">
        <f t="shared" si="15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23"/>
      <c r="H46" s="22"/>
      <c r="I46" s="23"/>
      <c r="J46" s="22"/>
      <c r="K46" s="110"/>
      <c r="L46" s="22"/>
      <c r="M46" s="23"/>
      <c r="N46" s="22"/>
      <c r="O46" s="23"/>
      <c r="P46" s="22"/>
      <c r="Q46" s="23"/>
      <c r="R46" s="71"/>
      <c r="S46" s="89"/>
      <c r="T46" s="47"/>
      <c r="U46" s="65"/>
      <c r="V46" s="22"/>
      <c r="W46" s="28">
        <f t="shared" si="12"/>
        <v>0</v>
      </c>
      <c r="X46" s="73">
        <f t="shared" si="16"/>
        <v>0</v>
      </c>
      <c r="Y46" s="73">
        <f t="shared" si="15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23"/>
      <c r="H47" s="22"/>
      <c r="I47" s="23"/>
      <c r="J47" s="22"/>
      <c r="K47" s="110"/>
      <c r="L47" s="22"/>
      <c r="M47" s="23"/>
      <c r="N47" s="22"/>
      <c r="O47" s="23"/>
      <c r="P47" s="22"/>
      <c r="Q47" s="23"/>
      <c r="R47" s="71"/>
      <c r="S47" s="89"/>
      <c r="T47" s="47"/>
      <c r="U47" s="65"/>
      <c r="V47" s="22"/>
      <c r="W47" s="28">
        <f t="shared" si="12"/>
        <v>0</v>
      </c>
      <c r="X47" s="73">
        <f t="shared" si="16"/>
        <v>0</v>
      </c>
      <c r="Y47" s="73">
        <f t="shared" si="15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23"/>
      <c r="H48" s="22"/>
      <c r="I48" s="23"/>
      <c r="J48" s="22"/>
      <c r="K48" s="110"/>
      <c r="L48" s="22"/>
      <c r="M48" s="23"/>
      <c r="N48" s="22"/>
      <c r="O48" s="23"/>
      <c r="P48" s="22"/>
      <c r="Q48" s="23"/>
      <c r="R48" s="71"/>
      <c r="S48" s="89"/>
      <c r="T48" s="47"/>
      <c r="U48" s="65"/>
      <c r="V48" s="22"/>
      <c r="W48" s="28">
        <f t="shared" si="12"/>
        <v>0</v>
      </c>
      <c r="X48" s="73">
        <f t="shared" si="16"/>
        <v>0</v>
      </c>
      <c r="Y48" s="73">
        <f t="shared" si="15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23"/>
      <c r="H49" s="22"/>
      <c r="I49" s="23"/>
      <c r="J49" s="22"/>
      <c r="K49" s="110"/>
      <c r="L49" s="22"/>
      <c r="M49" s="23"/>
      <c r="N49" s="22"/>
      <c r="O49" s="23"/>
      <c r="P49" s="22"/>
      <c r="Q49" s="23"/>
      <c r="R49" s="71"/>
      <c r="S49" s="89"/>
      <c r="T49" s="47"/>
      <c r="U49" s="65"/>
      <c r="V49" s="22"/>
      <c r="W49" s="28">
        <f t="shared" si="12"/>
        <v>0</v>
      </c>
      <c r="X49" s="73">
        <f t="shared" si="16"/>
        <v>0</v>
      </c>
      <c r="Y49" s="73">
        <f t="shared" si="15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23"/>
      <c r="H50" s="22"/>
      <c r="I50" s="23"/>
      <c r="J50" s="22"/>
      <c r="K50" s="110"/>
      <c r="L50" s="22"/>
      <c r="M50" s="23"/>
      <c r="N50" s="22"/>
      <c r="O50" s="23"/>
      <c r="P50" s="22"/>
      <c r="Q50" s="23"/>
      <c r="R50" s="71"/>
      <c r="S50" s="89"/>
      <c r="T50" s="47"/>
      <c r="U50" s="65"/>
      <c r="V50" s="22"/>
      <c r="W50" s="28">
        <f t="shared" si="12"/>
        <v>0</v>
      </c>
      <c r="X50" s="73">
        <f t="shared" si="16"/>
        <v>0</v>
      </c>
      <c r="Y50" s="73">
        <f t="shared" si="15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23"/>
      <c r="H51" s="22"/>
      <c r="I51" s="23"/>
      <c r="J51" s="22"/>
      <c r="K51" s="110"/>
      <c r="L51" s="22"/>
      <c r="M51" s="23"/>
      <c r="N51" s="22"/>
      <c r="O51" s="23"/>
      <c r="P51" s="22"/>
      <c r="Q51" s="23"/>
      <c r="R51" s="71"/>
      <c r="S51" s="89"/>
      <c r="T51" s="47"/>
      <c r="U51" s="65"/>
      <c r="V51" s="22"/>
      <c r="W51" s="28">
        <f t="shared" si="12"/>
        <v>0</v>
      </c>
      <c r="X51" s="73">
        <f t="shared" si="16"/>
        <v>0</v>
      </c>
      <c r="Y51" s="73">
        <f t="shared" si="15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23"/>
      <c r="H52" s="22"/>
      <c r="I52" s="23"/>
      <c r="J52" s="22"/>
      <c r="K52" s="110"/>
      <c r="L52" s="22"/>
      <c r="M52" s="23"/>
      <c r="N52" s="22"/>
      <c r="O52" s="23"/>
      <c r="P52" s="22"/>
      <c r="Q52" s="23"/>
      <c r="R52" s="71"/>
      <c r="S52" s="89"/>
      <c r="T52" s="47"/>
      <c r="U52" s="65"/>
      <c r="V52" s="22"/>
      <c r="W52" s="28">
        <f t="shared" si="12"/>
        <v>0</v>
      </c>
      <c r="X52" s="73">
        <f t="shared" si="16"/>
        <v>0</v>
      </c>
      <c r="Y52" s="73">
        <f t="shared" si="15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23"/>
      <c r="H53" s="22"/>
      <c r="I53" s="23"/>
      <c r="J53" s="22"/>
      <c r="K53" s="110"/>
      <c r="L53" s="22"/>
      <c r="M53" s="23"/>
      <c r="N53" s="22"/>
      <c r="O53" s="23"/>
      <c r="P53" s="22"/>
      <c r="Q53" s="23"/>
      <c r="R53" s="71"/>
      <c r="S53" s="89"/>
      <c r="T53" s="47"/>
      <c r="U53" s="65"/>
      <c r="V53" s="22"/>
      <c r="W53" s="28">
        <f t="shared" si="12"/>
        <v>0</v>
      </c>
      <c r="X53" s="73">
        <f t="shared" si="16"/>
        <v>0</v>
      </c>
      <c r="Y53" s="73">
        <f t="shared" si="15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23"/>
      <c r="H54" s="22"/>
      <c r="I54" s="23"/>
      <c r="J54" s="22"/>
      <c r="K54" s="110"/>
      <c r="L54" s="22"/>
      <c r="M54" s="23"/>
      <c r="N54" s="22"/>
      <c r="O54" s="23"/>
      <c r="P54" s="22"/>
      <c r="Q54" s="23"/>
      <c r="R54" s="71"/>
      <c r="S54" s="89"/>
      <c r="T54" s="47"/>
      <c r="U54" s="65"/>
      <c r="V54" s="22"/>
      <c r="W54" s="28">
        <f t="shared" si="12"/>
        <v>0</v>
      </c>
      <c r="X54" s="73">
        <f t="shared" si="16"/>
        <v>0</v>
      </c>
      <c r="Y54" s="73">
        <f t="shared" si="15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23"/>
      <c r="H55" s="22"/>
      <c r="I55" s="23"/>
      <c r="J55" s="22"/>
      <c r="K55" s="110"/>
      <c r="L55" s="22"/>
      <c r="M55" s="23"/>
      <c r="N55" s="22"/>
      <c r="O55" s="23"/>
      <c r="P55" s="22"/>
      <c r="Q55" s="23"/>
      <c r="R55" s="71"/>
      <c r="S55" s="89"/>
      <c r="T55" s="47"/>
      <c r="U55" s="65"/>
      <c r="V55" s="22"/>
      <c r="W55" s="28">
        <f t="shared" si="12"/>
        <v>0</v>
      </c>
      <c r="X55" s="73">
        <f t="shared" si="16"/>
        <v>0</v>
      </c>
      <c r="Y55" s="73">
        <f t="shared" si="15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23"/>
      <c r="H56" s="22"/>
      <c r="I56" s="23"/>
      <c r="J56" s="22"/>
      <c r="K56" s="110"/>
      <c r="L56" s="22"/>
      <c r="M56" s="23"/>
      <c r="N56" s="22"/>
      <c r="O56" s="23"/>
      <c r="P56" s="22"/>
      <c r="Q56" s="23"/>
      <c r="R56" s="71"/>
      <c r="S56" s="89"/>
      <c r="T56" s="47"/>
      <c r="U56" s="65"/>
      <c r="V56" s="22"/>
      <c r="W56" s="28">
        <f t="shared" si="12"/>
        <v>0</v>
      </c>
      <c r="X56" s="73">
        <f t="shared" si="16"/>
        <v>0</v>
      </c>
      <c r="Y56" s="73">
        <f t="shared" si="15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23"/>
      <c r="H57" s="22"/>
      <c r="I57" s="23"/>
      <c r="J57" s="22"/>
      <c r="K57" s="110"/>
      <c r="L57" s="22"/>
      <c r="M57" s="23"/>
      <c r="N57" s="22"/>
      <c r="O57" s="23"/>
      <c r="P57" s="22"/>
      <c r="Q57" s="23"/>
      <c r="R57" s="71"/>
      <c r="S57" s="89"/>
      <c r="T57" s="47"/>
      <c r="U57" s="65"/>
      <c r="V57" s="22"/>
      <c r="W57" s="28">
        <f t="shared" si="12"/>
        <v>0</v>
      </c>
      <c r="X57" s="73">
        <f t="shared" si="16"/>
        <v>0</v>
      </c>
      <c r="Y57" s="73">
        <f t="shared" si="15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23"/>
      <c r="H58" s="22"/>
      <c r="I58" s="23"/>
      <c r="J58" s="22"/>
      <c r="K58" s="110"/>
      <c r="L58" s="22"/>
      <c r="M58" s="23"/>
      <c r="N58" s="22"/>
      <c r="O58" s="23"/>
      <c r="P58" s="22"/>
      <c r="Q58" s="23"/>
      <c r="R58" s="71"/>
      <c r="S58" s="89"/>
      <c r="T58" s="47"/>
      <c r="U58" s="65"/>
      <c r="V58" s="22"/>
      <c r="W58" s="28">
        <f t="shared" si="12"/>
        <v>0</v>
      </c>
      <c r="X58" s="73">
        <f t="shared" si="16"/>
        <v>0</v>
      </c>
      <c r="Y58" s="73">
        <f t="shared" si="15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23"/>
      <c r="H59" s="22"/>
      <c r="I59" s="23"/>
      <c r="J59" s="22"/>
      <c r="K59" s="110"/>
      <c r="L59" s="22"/>
      <c r="M59" s="23"/>
      <c r="N59" s="22"/>
      <c r="O59" s="23"/>
      <c r="P59" s="22"/>
      <c r="Q59" s="23"/>
      <c r="R59" s="71"/>
      <c r="S59" s="89"/>
      <c r="T59" s="47"/>
      <c r="U59" s="65"/>
      <c r="V59" s="22"/>
      <c r="W59" s="28">
        <f t="shared" si="12"/>
        <v>0</v>
      </c>
      <c r="X59" s="73">
        <f t="shared" si="16"/>
        <v>0</v>
      </c>
      <c r="Y59" s="73">
        <f t="shared" si="15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6"/>
        <v>0</v>
      </c>
      <c r="Y60" s="73">
        <f t="shared" si="15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6">
    <sortCondition descending="1" ref="Y11:Y16"/>
  </sortState>
  <dataValidations count="1">
    <dataValidation operator="equal" allowBlank="1" showErrorMessage="1" sqref="B13:C13">
      <formula1>$A$3:$A$9</formula1>
      <formula2>0</formula2>
    </dataValidation>
  </dataValidations>
  <pageMargins left="0.25" right="0.25" top="0.75" bottom="0.75" header="0.3" footer="0.3"/>
  <pageSetup paperSize="9" scale="5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72"/>
  <sheetViews>
    <sheetView showGridLines="0" tabSelected="1" topLeftCell="A3" zoomScale="75" zoomScaleNormal="75" workbookViewId="0">
      <selection activeCell="B11" sqref="B11:Y58"/>
    </sheetView>
  </sheetViews>
  <sheetFormatPr baseColWidth="10" defaultRowHeight="14.4" outlineLevelRow="1" outlineLevelCol="2" x14ac:dyDescent="0.3"/>
  <cols>
    <col min="1" max="1" width="4.6640625" customWidth="1"/>
    <col min="2" max="2" width="20.5546875" customWidth="1"/>
    <col min="3" max="3" width="13.44140625" customWidth="1"/>
    <col min="4" max="4" width="11.44140625" customWidth="1"/>
    <col min="5" max="5" width="31.5546875" customWidth="1"/>
    <col min="6" max="7" width="5.6640625" customWidth="1" outlineLevel="1"/>
    <col min="8" max="9" width="5.6640625" customWidth="1" outlineLevel="2"/>
    <col min="10" max="21" width="5.6640625" customWidth="1" outlineLevel="1"/>
    <col min="22" max="22" width="5.88671875" customWidth="1" outlineLevel="1"/>
    <col min="23" max="23" width="6.88671875" customWidth="1" outlineLevel="1"/>
    <col min="24" max="24" width="16.5546875" customWidth="1" outlineLevel="1"/>
    <col min="25" max="25" width="16.6640625" customWidth="1" outlineLevel="1"/>
    <col min="26" max="26" width="22.33203125" customWidth="1" outlineLevel="1"/>
    <col min="27" max="27" width="7.44140625" customWidth="1" outlineLevel="1"/>
    <col min="28" max="28" width="15.33203125" customWidth="1" outlineLevel="1"/>
    <col min="29" max="29" width="19.6640625" customWidth="1" outlineLevel="1"/>
    <col min="30" max="30" width="10.66406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80.2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3" t="s">
        <v>33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187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100" t="s">
        <v>84</v>
      </c>
      <c r="C11" s="100" t="s">
        <v>132</v>
      </c>
      <c r="D11" s="151">
        <v>2005</v>
      </c>
      <c r="E11" s="100" t="s">
        <v>86</v>
      </c>
      <c r="F11" s="57">
        <v>191</v>
      </c>
      <c r="G11" s="49">
        <v>181</v>
      </c>
      <c r="H11" s="57">
        <v>202</v>
      </c>
      <c r="I11" s="131">
        <v>202</v>
      </c>
      <c r="J11" s="132">
        <v>181</v>
      </c>
      <c r="K11" s="131">
        <v>202</v>
      </c>
      <c r="L11" s="196">
        <v>181</v>
      </c>
      <c r="M11" s="197">
        <v>191</v>
      </c>
      <c r="N11" s="152">
        <v>202</v>
      </c>
      <c r="O11" s="153">
        <v>202</v>
      </c>
      <c r="P11" s="152">
        <v>171</v>
      </c>
      <c r="Q11" s="153">
        <v>171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2277</v>
      </c>
      <c r="Y11" s="73">
        <f>X11-SMALL(AG11:AK11,1)</f>
        <v>1905</v>
      </c>
      <c r="AA11" s="17"/>
      <c r="AG11" s="49">
        <f>F11+G11</f>
        <v>372</v>
      </c>
      <c r="AH11" s="49">
        <f>H11+I11</f>
        <v>404</v>
      </c>
      <c r="AI11" s="49">
        <f>J11+K11</f>
        <v>383</v>
      </c>
      <c r="AJ11" s="49">
        <f>L11+M11</f>
        <v>372</v>
      </c>
      <c r="AK11" s="49">
        <f>N11+O11</f>
        <v>404</v>
      </c>
      <c r="AL11" s="49">
        <f>P11+Q11</f>
        <v>342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8" t="s">
        <v>144</v>
      </c>
      <c r="C12" s="98" t="s">
        <v>145</v>
      </c>
      <c r="D12" s="110">
        <v>2005</v>
      </c>
      <c r="E12" s="98" t="s">
        <v>141</v>
      </c>
      <c r="F12" s="22">
        <v>110</v>
      </c>
      <c r="G12" s="110">
        <v>86</v>
      </c>
      <c r="H12" s="57">
        <v>191</v>
      </c>
      <c r="I12" s="131">
        <v>171</v>
      </c>
      <c r="J12" s="133">
        <v>202</v>
      </c>
      <c r="K12" s="127">
        <v>191</v>
      </c>
      <c r="L12" s="133">
        <v>171</v>
      </c>
      <c r="M12" s="198">
        <v>152</v>
      </c>
      <c r="N12" s="57">
        <v>191</v>
      </c>
      <c r="O12" s="215">
        <v>191</v>
      </c>
      <c r="P12" s="57">
        <v>128</v>
      </c>
      <c r="Q12" s="215">
        <v>128</v>
      </c>
      <c r="R12" s="71"/>
      <c r="S12" s="89"/>
      <c r="T12" s="48"/>
      <c r="U12" s="127"/>
      <c r="V12" s="57"/>
      <c r="W12" s="28">
        <f>V12</f>
        <v>0</v>
      </c>
      <c r="X12" s="73">
        <f>SUM(F12:W12)</f>
        <v>1912</v>
      </c>
      <c r="Y12" s="73">
        <f>X12-SMALL(AG12:AK12,1)</f>
        <v>1716</v>
      </c>
      <c r="AA12" s="17"/>
      <c r="AG12" s="49">
        <f t="shared" ref="AG12:AG60" si="0">F12+G12</f>
        <v>196</v>
      </c>
      <c r="AH12" s="49">
        <f t="shared" ref="AH12:AH60" si="1">H12+I12</f>
        <v>362</v>
      </c>
      <c r="AI12" s="49">
        <f t="shared" ref="AI12:AI60" si="2">J12+K12</f>
        <v>393</v>
      </c>
      <c r="AJ12" s="49">
        <f t="shared" ref="AJ12:AJ60" si="3">L12+M12</f>
        <v>323</v>
      </c>
      <c r="AK12" s="49">
        <f t="shared" ref="AK12:AK60" si="4">N12+O12</f>
        <v>382</v>
      </c>
      <c r="AL12" s="49">
        <f t="shared" ref="AL12:AL60" si="5">P12+Q12</f>
        <v>256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109" t="s">
        <v>276</v>
      </c>
      <c r="C13" s="109" t="s">
        <v>277</v>
      </c>
      <c r="D13" s="154">
        <v>2005</v>
      </c>
      <c r="E13" s="109" t="s">
        <v>51</v>
      </c>
      <c r="F13" s="122"/>
      <c r="G13" s="109"/>
      <c r="H13" s="57">
        <v>136</v>
      </c>
      <c r="I13" s="131">
        <v>144</v>
      </c>
      <c r="J13" s="22">
        <v>191</v>
      </c>
      <c r="K13" s="110">
        <v>171</v>
      </c>
      <c r="L13" s="133">
        <v>202</v>
      </c>
      <c r="M13" s="198">
        <v>181</v>
      </c>
      <c r="N13" s="57">
        <v>171</v>
      </c>
      <c r="O13" s="215">
        <v>171</v>
      </c>
      <c r="P13" s="57">
        <v>136</v>
      </c>
      <c r="Q13" s="215">
        <v>136</v>
      </c>
      <c r="R13" s="71"/>
      <c r="S13" s="89"/>
      <c r="T13" s="47"/>
      <c r="U13" s="110"/>
      <c r="V13" s="57"/>
      <c r="W13" s="28">
        <f>V13</f>
        <v>0</v>
      </c>
      <c r="X13" s="73">
        <f>SUM(F13:W13)</f>
        <v>1639</v>
      </c>
      <c r="Y13" s="73">
        <f>X13-SMALL(AG13:AK13,1)</f>
        <v>1639</v>
      </c>
      <c r="AA13" s="17"/>
      <c r="AG13" s="49">
        <f t="shared" si="0"/>
        <v>0</v>
      </c>
      <c r="AH13" s="49">
        <f t="shared" si="1"/>
        <v>280</v>
      </c>
      <c r="AI13" s="49">
        <f t="shared" si="2"/>
        <v>362</v>
      </c>
      <c r="AJ13" s="49">
        <f t="shared" si="3"/>
        <v>383</v>
      </c>
      <c r="AK13" s="49">
        <f t="shared" si="4"/>
        <v>342</v>
      </c>
      <c r="AL13" s="49">
        <f t="shared" si="5"/>
        <v>272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100" t="s">
        <v>117</v>
      </c>
      <c r="C14" s="100" t="s">
        <v>142</v>
      </c>
      <c r="D14" s="110">
        <v>2005</v>
      </c>
      <c r="E14" s="100" t="s">
        <v>46</v>
      </c>
      <c r="F14" s="22">
        <v>181</v>
      </c>
      <c r="G14" s="110">
        <v>171</v>
      </c>
      <c r="H14" s="57">
        <v>120</v>
      </c>
      <c r="I14" s="131">
        <v>128</v>
      </c>
      <c r="J14" s="133">
        <v>161</v>
      </c>
      <c r="K14" s="127">
        <v>161</v>
      </c>
      <c r="L14" s="133">
        <v>144</v>
      </c>
      <c r="M14" s="198">
        <v>202</v>
      </c>
      <c r="N14" s="57"/>
      <c r="O14" s="215"/>
      <c r="P14" s="57">
        <v>74</v>
      </c>
      <c r="Q14" s="215">
        <v>74</v>
      </c>
      <c r="R14" s="75"/>
      <c r="S14" s="78"/>
      <c r="T14" s="48"/>
      <c r="U14" s="127"/>
      <c r="V14" s="57"/>
      <c r="W14" s="28">
        <f>V14</f>
        <v>0</v>
      </c>
      <c r="X14" s="73">
        <f>SUM(F14:W14)</f>
        <v>1416</v>
      </c>
      <c r="Y14" s="73">
        <f>X14-SMALL(AG14:AK14,1)</f>
        <v>1416</v>
      </c>
      <c r="AA14" s="17"/>
      <c r="AG14" s="49">
        <f t="shared" si="0"/>
        <v>352</v>
      </c>
      <c r="AH14" s="49">
        <f t="shared" si="1"/>
        <v>248</v>
      </c>
      <c r="AI14" s="49">
        <f t="shared" si="2"/>
        <v>322</v>
      </c>
      <c r="AJ14" s="49">
        <f t="shared" si="3"/>
        <v>346</v>
      </c>
      <c r="AK14" s="49">
        <f t="shared" si="4"/>
        <v>0</v>
      </c>
      <c r="AL14" s="49">
        <f t="shared" si="5"/>
        <v>148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98" t="s">
        <v>106</v>
      </c>
      <c r="C15" s="98" t="s">
        <v>62</v>
      </c>
      <c r="D15" s="110">
        <v>2005</v>
      </c>
      <c r="E15" s="98" t="s">
        <v>44</v>
      </c>
      <c r="F15" s="22">
        <v>152</v>
      </c>
      <c r="G15" s="110">
        <v>161</v>
      </c>
      <c r="H15" s="57">
        <v>128</v>
      </c>
      <c r="I15" s="131">
        <v>100</v>
      </c>
      <c r="J15" s="133">
        <v>128</v>
      </c>
      <c r="K15" s="127">
        <v>136</v>
      </c>
      <c r="L15" s="133">
        <v>136</v>
      </c>
      <c r="M15" s="198">
        <v>110</v>
      </c>
      <c r="N15" s="57">
        <v>83</v>
      </c>
      <c r="O15" s="215">
        <v>83</v>
      </c>
      <c r="P15" s="57">
        <v>181</v>
      </c>
      <c r="Q15" s="215">
        <v>181</v>
      </c>
      <c r="R15" s="71"/>
      <c r="S15" s="89"/>
      <c r="T15" s="48"/>
      <c r="U15" s="127"/>
      <c r="V15" s="57"/>
      <c r="W15" s="28">
        <f>V15</f>
        <v>0</v>
      </c>
      <c r="X15" s="73">
        <f>SUM(F15:W15)</f>
        <v>1579</v>
      </c>
      <c r="Y15" s="73">
        <f>X15-SMALL(AG15:AK15,1)</f>
        <v>1413</v>
      </c>
      <c r="AA15" s="17"/>
      <c r="AG15" s="49">
        <f t="shared" si="0"/>
        <v>313</v>
      </c>
      <c r="AH15" s="49">
        <f t="shared" si="1"/>
        <v>228</v>
      </c>
      <c r="AI15" s="49">
        <f t="shared" si="2"/>
        <v>264</v>
      </c>
      <c r="AJ15" s="49">
        <f t="shared" si="3"/>
        <v>246</v>
      </c>
      <c r="AK15" s="49">
        <f t="shared" si="4"/>
        <v>166</v>
      </c>
      <c r="AL15" s="49">
        <f t="shared" si="5"/>
        <v>362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8" t="s">
        <v>143</v>
      </c>
      <c r="C16" s="98" t="s">
        <v>62</v>
      </c>
      <c r="D16" s="110">
        <v>2005</v>
      </c>
      <c r="E16" s="98" t="s">
        <v>63</v>
      </c>
      <c r="F16" s="22">
        <v>144</v>
      </c>
      <c r="G16" s="110">
        <v>110</v>
      </c>
      <c r="H16" s="57">
        <v>152</v>
      </c>
      <c r="I16" s="131">
        <v>80</v>
      </c>
      <c r="J16" s="133">
        <v>110</v>
      </c>
      <c r="K16" s="127">
        <v>144</v>
      </c>
      <c r="L16" s="133">
        <v>191</v>
      </c>
      <c r="M16" s="198">
        <v>115</v>
      </c>
      <c r="N16" s="57">
        <v>136</v>
      </c>
      <c r="O16" s="215">
        <v>136</v>
      </c>
      <c r="P16" s="57">
        <v>120</v>
      </c>
      <c r="Q16" s="215">
        <v>120</v>
      </c>
      <c r="R16" s="71"/>
      <c r="S16" s="89"/>
      <c r="T16" s="48"/>
      <c r="U16" s="127"/>
      <c r="V16" s="22"/>
      <c r="W16" s="28">
        <f>V16</f>
        <v>0</v>
      </c>
      <c r="X16" s="73">
        <f>SUM(F16:W16)</f>
        <v>1558</v>
      </c>
      <c r="Y16" s="73">
        <f>X16-SMALL(AG16:AK16,1)</f>
        <v>1326</v>
      </c>
      <c r="AA16" s="17"/>
      <c r="AG16" s="49">
        <f t="shared" si="0"/>
        <v>254</v>
      </c>
      <c r="AH16" s="49">
        <f t="shared" si="1"/>
        <v>232</v>
      </c>
      <c r="AI16" s="49">
        <f t="shared" si="2"/>
        <v>254</v>
      </c>
      <c r="AJ16" s="49">
        <f t="shared" si="3"/>
        <v>306</v>
      </c>
      <c r="AK16" s="49">
        <f t="shared" si="4"/>
        <v>272</v>
      </c>
      <c r="AL16" s="49">
        <f t="shared" si="5"/>
        <v>240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109" t="s">
        <v>281</v>
      </c>
      <c r="C17" s="109" t="s">
        <v>153</v>
      </c>
      <c r="D17" s="110">
        <v>2005</v>
      </c>
      <c r="E17" s="113" t="s">
        <v>112</v>
      </c>
      <c r="F17" s="22"/>
      <c r="G17" s="110"/>
      <c r="H17" s="57">
        <v>95</v>
      </c>
      <c r="I17" s="131">
        <v>92</v>
      </c>
      <c r="J17" s="22">
        <v>100</v>
      </c>
      <c r="K17" s="110">
        <v>92</v>
      </c>
      <c r="L17" s="133">
        <v>128</v>
      </c>
      <c r="M17" s="198">
        <v>144</v>
      </c>
      <c r="N17" s="57">
        <v>144</v>
      </c>
      <c r="O17" s="215">
        <v>144</v>
      </c>
      <c r="P17" s="57">
        <v>191</v>
      </c>
      <c r="Q17" s="215">
        <v>191</v>
      </c>
      <c r="R17" s="71"/>
      <c r="S17" s="89"/>
      <c r="T17" s="47"/>
      <c r="U17" s="110"/>
      <c r="V17" s="22"/>
      <c r="W17" s="28">
        <f>V17</f>
        <v>0</v>
      </c>
      <c r="X17" s="73">
        <f>SUM(F17:W17)</f>
        <v>1321</v>
      </c>
      <c r="Y17" s="73">
        <f>X17-SMALL(AG17:AK17,1)</f>
        <v>1321</v>
      </c>
      <c r="AA17" s="17"/>
      <c r="AG17" s="49">
        <f t="shared" si="0"/>
        <v>0</v>
      </c>
      <c r="AH17" s="49">
        <f t="shared" si="1"/>
        <v>187</v>
      </c>
      <c r="AI17" s="49">
        <f t="shared" si="2"/>
        <v>192</v>
      </c>
      <c r="AJ17" s="49">
        <f t="shared" si="3"/>
        <v>272</v>
      </c>
      <c r="AK17" s="49">
        <f t="shared" si="4"/>
        <v>288</v>
      </c>
      <c r="AL17" s="49">
        <f t="shared" si="5"/>
        <v>382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100" t="s">
        <v>242</v>
      </c>
      <c r="C18" s="100" t="s">
        <v>151</v>
      </c>
      <c r="D18" s="110">
        <v>2005</v>
      </c>
      <c r="E18" s="100" t="s">
        <v>141</v>
      </c>
      <c r="F18" s="22">
        <v>115</v>
      </c>
      <c r="G18" s="110">
        <v>92</v>
      </c>
      <c r="H18" s="57">
        <v>105</v>
      </c>
      <c r="I18" s="131">
        <v>31</v>
      </c>
      <c r="J18" s="133">
        <v>136</v>
      </c>
      <c r="K18" s="127">
        <v>128</v>
      </c>
      <c r="L18" s="133">
        <v>115</v>
      </c>
      <c r="M18" s="198">
        <v>161</v>
      </c>
      <c r="N18" s="57">
        <v>181</v>
      </c>
      <c r="O18" s="215">
        <v>181</v>
      </c>
      <c r="P18" s="57">
        <v>105</v>
      </c>
      <c r="Q18" s="215">
        <v>105</v>
      </c>
      <c r="R18" s="71"/>
      <c r="S18" s="89"/>
      <c r="T18" s="48"/>
      <c r="U18" s="127"/>
      <c r="V18" s="22"/>
      <c r="W18" s="28">
        <f>V18</f>
        <v>0</v>
      </c>
      <c r="X18" s="73">
        <f>SUM(F18:W18)</f>
        <v>1455</v>
      </c>
      <c r="Y18" s="73">
        <f>X18-SMALL(AG18:AK18,1)</f>
        <v>1319</v>
      </c>
      <c r="AA18" s="17"/>
      <c r="AG18" s="49">
        <f t="shared" si="0"/>
        <v>207</v>
      </c>
      <c r="AH18" s="49">
        <f t="shared" si="1"/>
        <v>136</v>
      </c>
      <c r="AI18" s="49">
        <f t="shared" si="2"/>
        <v>264</v>
      </c>
      <c r="AJ18" s="49">
        <f t="shared" si="3"/>
        <v>276</v>
      </c>
      <c r="AK18" s="49">
        <f t="shared" si="4"/>
        <v>362</v>
      </c>
      <c r="AL18" s="49">
        <f t="shared" si="5"/>
        <v>210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100" t="s">
        <v>121</v>
      </c>
      <c r="C19" s="100" t="s">
        <v>94</v>
      </c>
      <c r="D19" s="110">
        <v>2006</v>
      </c>
      <c r="E19" s="100" t="s">
        <v>54</v>
      </c>
      <c r="F19" s="22">
        <v>92</v>
      </c>
      <c r="G19" s="110">
        <v>83</v>
      </c>
      <c r="H19" s="57">
        <v>83</v>
      </c>
      <c r="I19" s="131">
        <v>115</v>
      </c>
      <c r="J19" s="133">
        <v>144</v>
      </c>
      <c r="K19" s="127">
        <v>152</v>
      </c>
      <c r="L19" s="133">
        <v>152</v>
      </c>
      <c r="M19" s="198">
        <v>171</v>
      </c>
      <c r="N19" s="57">
        <v>161</v>
      </c>
      <c r="O19" s="215">
        <v>161</v>
      </c>
      <c r="P19" s="57">
        <v>86</v>
      </c>
      <c r="Q19" s="215">
        <v>86</v>
      </c>
      <c r="R19" s="71"/>
      <c r="S19" s="89"/>
      <c r="T19" s="48"/>
      <c r="U19" s="127"/>
      <c r="V19" s="22"/>
      <c r="W19" s="28">
        <f>V19</f>
        <v>0</v>
      </c>
      <c r="X19" s="73">
        <f>SUM(F19:W19)</f>
        <v>1486</v>
      </c>
      <c r="Y19" s="73">
        <f>X19-SMALL(AG19:AK19,1)</f>
        <v>1311</v>
      </c>
      <c r="AA19" s="17"/>
      <c r="AG19" s="49">
        <f t="shared" si="0"/>
        <v>175</v>
      </c>
      <c r="AH19" s="49">
        <f t="shared" si="1"/>
        <v>198</v>
      </c>
      <c r="AI19" s="49">
        <f t="shared" si="2"/>
        <v>296</v>
      </c>
      <c r="AJ19" s="49">
        <f t="shared" si="3"/>
        <v>323</v>
      </c>
      <c r="AK19" s="49">
        <f t="shared" si="4"/>
        <v>322</v>
      </c>
      <c r="AL19" s="49">
        <f t="shared" si="5"/>
        <v>172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100" t="s">
        <v>113</v>
      </c>
      <c r="C20" s="100" t="s">
        <v>114</v>
      </c>
      <c r="D20" s="110">
        <v>2006</v>
      </c>
      <c r="E20" s="100" t="s">
        <v>46</v>
      </c>
      <c r="F20" s="22">
        <v>136</v>
      </c>
      <c r="G20" s="110">
        <v>128</v>
      </c>
      <c r="H20" s="57">
        <v>110</v>
      </c>
      <c r="I20" s="131">
        <v>191</v>
      </c>
      <c r="J20" s="133">
        <v>89</v>
      </c>
      <c r="K20" s="127">
        <v>100</v>
      </c>
      <c r="L20" s="133">
        <v>120</v>
      </c>
      <c r="M20" s="198">
        <v>95</v>
      </c>
      <c r="N20" s="57">
        <v>89</v>
      </c>
      <c r="O20" s="215">
        <v>89</v>
      </c>
      <c r="P20" s="57">
        <v>78</v>
      </c>
      <c r="Q20" s="215">
        <v>78</v>
      </c>
      <c r="R20" s="71"/>
      <c r="S20" s="89"/>
      <c r="T20" s="48"/>
      <c r="U20" s="127"/>
      <c r="V20" s="22"/>
      <c r="W20" s="28">
        <f>V20</f>
        <v>0</v>
      </c>
      <c r="X20" s="73">
        <f>SUM(F20:W20)</f>
        <v>1303</v>
      </c>
      <c r="Y20" s="73">
        <f>X20-SMALL(AG20:AK20,1)</f>
        <v>1125</v>
      </c>
      <c r="AA20" s="17"/>
      <c r="AG20" s="49">
        <f t="shared" si="0"/>
        <v>264</v>
      </c>
      <c r="AH20" s="49">
        <f t="shared" si="1"/>
        <v>301</v>
      </c>
      <c r="AI20" s="49">
        <f t="shared" si="2"/>
        <v>189</v>
      </c>
      <c r="AJ20" s="49">
        <f t="shared" si="3"/>
        <v>215</v>
      </c>
      <c r="AK20" s="49">
        <f t="shared" si="4"/>
        <v>178</v>
      </c>
      <c r="AL20" s="49">
        <f t="shared" si="5"/>
        <v>156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221" t="s">
        <v>162</v>
      </c>
      <c r="C21" s="98" t="s">
        <v>163</v>
      </c>
      <c r="D21" s="110">
        <v>2006</v>
      </c>
      <c r="E21" s="195" t="s">
        <v>46</v>
      </c>
      <c r="F21" s="22">
        <v>100</v>
      </c>
      <c r="G21" s="44">
        <v>115</v>
      </c>
      <c r="H21" s="57">
        <v>144</v>
      </c>
      <c r="I21" s="131">
        <v>86</v>
      </c>
      <c r="J21" s="133">
        <v>120</v>
      </c>
      <c r="K21" s="127">
        <v>105</v>
      </c>
      <c r="L21" s="133">
        <v>161</v>
      </c>
      <c r="M21" s="198">
        <v>120</v>
      </c>
      <c r="N21" s="57">
        <v>100</v>
      </c>
      <c r="O21" s="215">
        <v>100</v>
      </c>
      <c r="P21" s="57">
        <v>66</v>
      </c>
      <c r="Q21" s="215">
        <v>66</v>
      </c>
      <c r="R21" s="71"/>
      <c r="S21" s="89"/>
      <c r="T21" s="48"/>
      <c r="U21" s="127"/>
      <c r="V21" s="22"/>
      <c r="W21" s="28">
        <f>V21</f>
        <v>0</v>
      </c>
      <c r="X21" s="73">
        <f>SUM(F21:W21)</f>
        <v>1283</v>
      </c>
      <c r="Y21" s="73">
        <f>X21-SMALL(AG21:AK21,1)</f>
        <v>1083</v>
      </c>
      <c r="AA21" s="17"/>
      <c r="AG21" s="49">
        <f t="shared" si="0"/>
        <v>215</v>
      </c>
      <c r="AH21" s="49">
        <f t="shared" si="1"/>
        <v>230</v>
      </c>
      <c r="AI21" s="49">
        <f t="shared" si="2"/>
        <v>225</v>
      </c>
      <c r="AJ21" s="49">
        <f t="shared" si="3"/>
        <v>281</v>
      </c>
      <c r="AK21" s="49">
        <f t="shared" si="4"/>
        <v>200</v>
      </c>
      <c r="AL21" s="49">
        <f t="shared" si="5"/>
        <v>132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109" t="s">
        <v>82</v>
      </c>
      <c r="C22" s="109" t="s">
        <v>280</v>
      </c>
      <c r="D22" s="154">
        <v>2005</v>
      </c>
      <c r="E22" s="109" t="s">
        <v>51</v>
      </c>
      <c r="F22" s="22"/>
      <c r="G22" s="110"/>
      <c r="H22" s="57">
        <v>74</v>
      </c>
      <c r="I22" s="131">
        <v>120</v>
      </c>
      <c r="J22" s="22">
        <v>74</v>
      </c>
      <c r="K22" s="110">
        <v>120</v>
      </c>
      <c r="L22" s="133">
        <v>105</v>
      </c>
      <c r="M22" s="198">
        <v>76</v>
      </c>
      <c r="N22" s="57">
        <v>120</v>
      </c>
      <c r="O22" s="215">
        <v>120</v>
      </c>
      <c r="P22" s="57">
        <v>92</v>
      </c>
      <c r="Q22" s="215">
        <v>92</v>
      </c>
      <c r="R22" s="71"/>
      <c r="S22" s="89"/>
      <c r="T22" s="47"/>
      <c r="U22" s="110"/>
      <c r="V22" s="22"/>
      <c r="W22" s="28">
        <f>V22</f>
        <v>0</v>
      </c>
      <c r="X22" s="73">
        <f>SUM(F22:W22)</f>
        <v>993</v>
      </c>
      <c r="Y22" s="73">
        <f>X22-SMALL(AG22:AK22,1)</f>
        <v>993</v>
      </c>
      <c r="AA22" s="17"/>
      <c r="AG22" s="49">
        <f t="shared" si="0"/>
        <v>0</v>
      </c>
      <c r="AH22" s="49">
        <f t="shared" si="1"/>
        <v>194</v>
      </c>
      <c r="AI22" s="49">
        <f t="shared" si="2"/>
        <v>194</v>
      </c>
      <c r="AJ22" s="49">
        <f t="shared" si="3"/>
        <v>181</v>
      </c>
      <c r="AK22" s="49">
        <f t="shared" si="4"/>
        <v>240</v>
      </c>
      <c r="AL22" s="49">
        <f t="shared" si="5"/>
        <v>184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109" t="s">
        <v>303</v>
      </c>
      <c r="C23" s="109" t="s">
        <v>298</v>
      </c>
      <c r="D23" s="110">
        <v>2005</v>
      </c>
      <c r="E23" s="113" t="s">
        <v>141</v>
      </c>
      <c r="F23" s="22"/>
      <c r="G23" s="110"/>
      <c r="H23" s="57"/>
      <c r="I23" s="131"/>
      <c r="J23" s="22">
        <v>152</v>
      </c>
      <c r="K23" s="110">
        <v>66</v>
      </c>
      <c r="L23" s="133">
        <v>83</v>
      </c>
      <c r="M23" s="198">
        <v>136</v>
      </c>
      <c r="N23" s="57">
        <v>152</v>
      </c>
      <c r="O23" s="215">
        <v>152</v>
      </c>
      <c r="P23" s="57">
        <v>95</v>
      </c>
      <c r="Q23" s="215">
        <v>95</v>
      </c>
      <c r="R23" s="71"/>
      <c r="S23" s="89"/>
      <c r="T23" s="47"/>
      <c r="U23" s="110"/>
      <c r="V23" s="22"/>
      <c r="W23" s="28">
        <f>V23</f>
        <v>0</v>
      </c>
      <c r="X23" s="73">
        <f>SUM(F23:W23)</f>
        <v>931</v>
      </c>
      <c r="Y23" s="73">
        <f>X23-SMALL(AG23:AK23,1)</f>
        <v>931</v>
      </c>
      <c r="AA23" s="17"/>
      <c r="AG23" s="49">
        <f t="shared" si="0"/>
        <v>0</v>
      </c>
      <c r="AH23" s="49">
        <f t="shared" si="1"/>
        <v>0</v>
      </c>
      <c r="AI23" s="49">
        <f t="shared" si="2"/>
        <v>218</v>
      </c>
      <c r="AJ23" s="49">
        <f t="shared" si="3"/>
        <v>219</v>
      </c>
      <c r="AK23" s="49">
        <f t="shared" si="4"/>
        <v>304</v>
      </c>
      <c r="AL23" s="49">
        <f t="shared" si="5"/>
        <v>190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98" t="s">
        <v>155</v>
      </c>
      <c r="C24" s="98" t="s">
        <v>146</v>
      </c>
      <c r="D24" s="110">
        <v>2005</v>
      </c>
      <c r="E24" s="98" t="s">
        <v>63</v>
      </c>
      <c r="F24" s="22">
        <v>76</v>
      </c>
      <c r="G24" s="110">
        <v>72</v>
      </c>
      <c r="H24" s="57">
        <v>55</v>
      </c>
      <c r="I24" s="131">
        <v>110</v>
      </c>
      <c r="J24" s="22">
        <v>80</v>
      </c>
      <c r="K24" s="110">
        <v>74</v>
      </c>
      <c r="L24" s="133">
        <v>78</v>
      </c>
      <c r="M24" s="198">
        <v>86</v>
      </c>
      <c r="N24" s="57">
        <v>105</v>
      </c>
      <c r="O24" s="215">
        <v>105</v>
      </c>
      <c r="P24" s="57">
        <v>115</v>
      </c>
      <c r="Q24" s="215">
        <v>115</v>
      </c>
      <c r="R24" s="71"/>
      <c r="S24" s="89"/>
      <c r="T24" s="47"/>
      <c r="U24" s="110"/>
      <c r="V24" s="22"/>
      <c r="W24" s="28">
        <f>V24</f>
        <v>0</v>
      </c>
      <c r="X24" s="73">
        <f>SUM(F24:W24)</f>
        <v>1071</v>
      </c>
      <c r="Y24" s="73">
        <f>X24-SMALL(AG24:AK24,1)</f>
        <v>923</v>
      </c>
      <c r="AA24" s="17"/>
      <c r="AG24" s="49">
        <f t="shared" si="0"/>
        <v>148</v>
      </c>
      <c r="AH24" s="49">
        <f t="shared" si="1"/>
        <v>165</v>
      </c>
      <c r="AI24" s="49">
        <f t="shared" si="2"/>
        <v>154</v>
      </c>
      <c r="AJ24" s="49">
        <f t="shared" si="3"/>
        <v>164</v>
      </c>
      <c r="AK24" s="49">
        <f t="shared" si="4"/>
        <v>210</v>
      </c>
      <c r="AL24" s="49">
        <f t="shared" si="5"/>
        <v>230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98" t="s">
        <v>156</v>
      </c>
      <c r="C25" s="98" t="s">
        <v>145</v>
      </c>
      <c r="D25" s="110">
        <v>2005</v>
      </c>
      <c r="E25" s="98" t="s">
        <v>63</v>
      </c>
      <c r="F25" s="22">
        <v>83</v>
      </c>
      <c r="G25" s="110">
        <v>89</v>
      </c>
      <c r="H25" s="57">
        <v>60</v>
      </c>
      <c r="I25" s="131">
        <v>105</v>
      </c>
      <c r="J25" s="22">
        <v>95</v>
      </c>
      <c r="K25" s="110">
        <v>86</v>
      </c>
      <c r="L25" s="133">
        <v>89</v>
      </c>
      <c r="M25" s="198">
        <v>100</v>
      </c>
      <c r="N25" s="57">
        <v>110</v>
      </c>
      <c r="O25" s="215">
        <v>110</v>
      </c>
      <c r="P25" s="57">
        <v>80</v>
      </c>
      <c r="Q25" s="215">
        <v>80</v>
      </c>
      <c r="R25" s="71"/>
      <c r="S25" s="89"/>
      <c r="T25" s="47"/>
      <c r="U25" s="110"/>
      <c r="V25" s="22"/>
      <c r="W25" s="28">
        <f>V25</f>
        <v>0</v>
      </c>
      <c r="X25" s="73">
        <f>SUM(F25:W25)</f>
        <v>1087</v>
      </c>
      <c r="Y25" s="73">
        <f>X25-SMALL(AG25:AK25,1)</f>
        <v>922</v>
      </c>
      <c r="AA25" s="17"/>
      <c r="AG25" s="49">
        <f t="shared" si="0"/>
        <v>172</v>
      </c>
      <c r="AH25" s="49">
        <f t="shared" si="1"/>
        <v>165</v>
      </c>
      <c r="AI25" s="49">
        <f t="shared" si="2"/>
        <v>181</v>
      </c>
      <c r="AJ25" s="49">
        <f t="shared" si="3"/>
        <v>189</v>
      </c>
      <c r="AK25" s="49">
        <f t="shared" si="4"/>
        <v>220</v>
      </c>
      <c r="AL25" s="49">
        <f t="shared" si="5"/>
        <v>160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100" t="s">
        <v>170</v>
      </c>
      <c r="C26" s="100" t="s">
        <v>70</v>
      </c>
      <c r="D26" s="110">
        <v>2005</v>
      </c>
      <c r="E26" s="100" t="s">
        <v>141</v>
      </c>
      <c r="F26" s="22">
        <v>86</v>
      </c>
      <c r="G26" s="110">
        <v>76</v>
      </c>
      <c r="H26" s="57">
        <v>92</v>
      </c>
      <c r="I26" s="131">
        <v>78</v>
      </c>
      <c r="J26" s="22">
        <v>115</v>
      </c>
      <c r="K26" s="110">
        <v>95</v>
      </c>
      <c r="L26" s="133">
        <v>74</v>
      </c>
      <c r="M26" s="198">
        <v>83</v>
      </c>
      <c r="N26" s="57"/>
      <c r="O26" s="215"/>
      <c r="P26" s="57">
        <v>100</v>
      </c>
      <c r="Q26" s="215">
        <v>100</v>
      </c>
      <c r="R26" s="71"/>
      <c r="S26" s="89"/>
      <c r="T26" s="47"/>
      <c r="U26" s="110"/>
      <c r="V26" s="22"/>
      <c r="W26" s="28">
        <f>V26</f>
        <v>0</v>
      </c>
      <c r="X26" s="73">
        <f>SUM(F26:W26)</f>
        <v>899</v>
      </c>
      <c r="Y26" s="73">
        <f>X26-SMALL(AG26:AK26,1)</f>
        <v>899</v>
      </c>
      <c r="AA26" s="17"/>
      <c r="AG26" s="49">
        <f t="shared" si="0"/>
        <v>162</v>
      </c>
      <c r="AH26" s="49">
        <f t="shared" si="1"/>
        <v>170</v>
      </c>
      <c r="AI26" s="49">
        <f t="shared" si="2"/>
        <v>210</v>
      </c>
      <c r="AJ26" s="49">
        <f t="shared" si="3"/>
        <v>157</v>
      </c>
      <c r="AK26" s="49">
        <f t="shared" si="4"/>
        <v>0</v>
      </c>
      <c r="AL26" s="49">
        <f t="shared" si="5"/>
        <v>200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109" t="s">
        <v>295</v>
      </c>
      <c r="C27" s="109" t="s">
        <v>99</v>
      </c>
      <c r="D27" s="110">
        <v>2005</v>
      </c>
      <c r="E27" s="109" t="s">
        <v>51</v>
      </c>
      <c r="F27" s="22"/>
      <c r="G27" s="110"/>
      <c r="H27" s="57">
        <v>70</v>
      </c>
      <c r="I27" s="131">
        <v>31</v>
      </c>
      <c r="J27" s="22">
        <v>92</v>
      </c>
      <c r="K27" s="110">
        <v>89</v>
      </c>
      <c r="L27" s="133">
        <v>100</v>
      </c>
      <c r="M27" s="198">
        <v>105</v>
      </c>
      <c r="N27" s="57">
        <v>95</v>
      </c>
      <c r="O27" s="215">
        <v>95</v>
      </c>
      <c r="P27" s="57">
        <v>110</v>
      </c>
      <c r="Q27" s="215">
        <v>110</v>
      </c>
      <c r="R27" s="71"/>
      <c r="S27" s="89"/>
      <c r="T27" s="47"/>
      <c r="U27" s="110"/>
      <c r="V27" s="22"/>
      <c r="W27" s="28">
        <f>V27</f>
        <v>0</v>
      </c>
      <c r="X27" s="73">
        <f>SUM(F27:W27)</f>
        <v>897</v>
      </c>
      <c r="Y27" s="73">
        <f>X27-SMALL(AG27:AK27,1)</f>
        <v>897</v>
      </c>
      <c r="AA27" s="17"/>
      <c r="AG27" s="49">
        <f t="shared" si="0"/>
        <v>0</v>
      </c>
      <c r="AH27" s="49">
        <f t="shared" si="1"/>
        <v>101</v>
      </c>
      <c r="AI27" s="49">
        <f t="shared" si="2"/>
        <v>181</v>
      </c>
      <c r="AJ27" s="49">
        <f t="shared" si="3"/>
        <v>205</v>
      </c>
      <c r="AK27" s="49">
        <f t="shared" si="4"/>
        <v>190</v>
      </c>
      <c r="AL27" s="49">
        <f t="shared" si="5"/>
        <v>220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98" t="s">
        <v>119</v>
      </c>
      <c r="C28" s="98" t="s">
        <v>120</v>
      </c>
      <c r="D28" s="110">
        <v>2006</v>
      </c>
      <c r="E28" s="98" t="s">
        <v>63</v>
      </c>
      <c r="F28" s="22">
        <v>171</v>
      </c>
      <c r="G28" s="110">
        <v>144</v>
      </c>
      <c r="H28" s="57">
        <v>80</v>
      </c>
      <c r="I28" s="131">
        <v>72</v>
      </c>
      <c r="J28" s="133">
        <v>62</v>
      </c>
      <c r="K28" s="127">
        <v>80</v>
      </c>
      <c r="L28" s="133">
        <v>66</v>
      </c>
      <c r="M28" s="198">
        <v>70</v>
      </c>
      <c r="N28" s="57"/>
      <c r="O28" s="215"/>
      <c r="P28" s="57">
        <v>59</v>
      </c>
      <c r="Q28" s="215">
        <v>59</v>
      </c>
      <c r="R28" s="75"/>
      <c r="S28" s="78"/>
      <c r="T28" s="48"/>
      <c r="U28" s="127"/>
      <c r="V28" s="22"/>
      <c r="W28" s="28">
        <f>V28</f>
        <v>0</v>
      </c>
      <c r="X28" s="73">
        <f>SUM(F28:W28)</f>
        <v>863</v>
      </c>
      <c r="Y28" s="73">
        <f>X28-SMALL(AG28:AK28,1)</f>
        <v>863</v>
      </c>
      <c r="AA28" s="17"/>
      <c r="AG28" s="49">
        <f t="shared" si="0"/>
        <v>315</v>
      </c>
      <c r="AH28" s="49">
        <f t="shared" si="1"/>
        <v>152</v>
      </c>
      <c r="AI28" s="49">
        <f t="shared" si="2"/>
        <v>142</v>
      </c>
      <c r="AJ28" s="49">
        <f t="shared" si="3"/>
        <v>136</v>
      </c>
      <c r="AK28" s="49">
        <f t="shared" si="4"/>
        <v>0</v>
      </c>
      <c r="AL28" s="49">
        <f t="shared" si="5"/>
        <v>118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100" t="s">
        <v>164</v>
      </c>
      <c r="C29" s="100" t="s">
        <v>165</v>
      </c>
      <c r="D29" s="110">
        <v>2006</v>
      </c>
      <c r="E29" s="100" t="s">
        <v>63</v>
      </c>
      <c r="F29" s="22">
        <v>89</v>
      </c>
      <c r="G29" s="110">
        <v>95</v>
      </c>
      <c r="H29" s="57">
        <v>56</v>
      </c>
      <c r="I29" s="131">
        <v>74</v>
      </c>
      <c r="J29" s="133">
        <v>57</v>
      </c>
      <c r="K29" s="127">
        <v>78</v>
      </c>
      <c r="L29" s="133">
        <v>59</v>
      </c>
      <c r="M29" s="198">
        <v>62</v>
      </c>
      <c r="N29" s="57">
        <v>78</v>
      </c>
      <c r="O29" s="215">
        <v>78</v>
      </c>
      <c r="P29" s="57">
        <v>76</v>
      </c>
      <c r="Q29" s="215">
        <v>76</v>
      </c>
      <c r="R29" s="71"/>
      <c r="S29" s="89"/>
      <c r="T29" s="48"/>
      <c r="U29" s="127"/>
      <c r="V29" s="22"/>
      <c r="W29" s="28">
        <f>V29</f>
        <v>0</v>
      </c>
      <c r="X29" s="73">
        <f>SUM(F29:W29)</f>
        <v>878</v>
      </c>
      <c r="Y29" s="73">
        <f>X29-SMALL(AG29:AK29,1)</f>
        <v>757</v>
      </c>
      <c r="AA29" s="17"/>
      <c r="AG29" s="49">
        <f t="shared" si="0"/>
        <v>184</v>
      </c>
      <c r="AH29" s="49">
        <f t="shared" si="1"/>
        <v>130</v>
      </c>
      <c r="AI29" s="49">
        <f t="shared" si="2"/>
        <v>135</v>
      </c>
      <c r="AJ29" s="49">
        <f t="shared" si="3"/>
        <v>121</v>
      </c>
      <c r="AK29" s="49">
        <f t="shared" si="4"/>
        <v>156</v>
      </c>
      <c r="AL29" s="49">
        <f t="shared" si="5"/>
        <v>152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109" t="s">
        <v>283</v>
      </c>
      <c r="C30" s="109" t="s">
        <v>132</v>
      </c>
      <c r="D30" s="110">
        <v>2006</v>
      </c>
      <c r="E30" s="109" t="s">
        <v>63</v>
      </c>
      <c r="F30" s="22"/>
      <c r="G30" s="110"/>
      <c r="H30" s="57">
        <v>78</v>
      </c>
      <c r="I30" s="131">
        <v>95</v>
      </c>
      <c r="J30" s="22">
        <v>86</v>
      </c>
      <c r="K30" s="110">
        <v>110</v>
      </c>
      <c r="L30" s="133">
        <v>76</v>
      </c>
      <c r="M30" s="198">
        <v>78</v>
      </c>
      <c r="N30" s="57">
        <v>115</v>
      </c>
      <c r="O30" s="215">
        <v>115</v>
      </c>
      <c r="P30" s="57"/>
      <c r="Q30" s="215"/>
      <c r="R30" s="71"/>
      <c r="S30" s="89"/>
      <c r="T30" s="47"/>
      <c r="U30" s="110"/>
      <c r="V30" s="22"/>
      <c r="W30" s="28">
        <f>V30</f>
        <v>0</v>
      </c>
      <c r="X30" s="73">
        <f>SUM(F30:W30)</f>
        <v>753</v>
      </c>
      <c r="Y30" s="73">
        <f>X30-SMALL(AG30:AK30,1)</f>
        <v>753</v>
      </c>
      <c r="AA30" s="17"/>
      <c r="AG30" s="49">
        <f t="shared" si="0"/>
        <v>0</v>
      </c>
      <c r="AH30" s="49">
        <f t="shared" si="1"/>
        <v>173</v>
      </c>
      <c r="AI30" s="49">
        <f t="shared" si="2"/>
        <v>196</v>
      </c>
      <c r="AJ30" s="49">
        <f t="shared" si="3"/>
        <v>154</v>
      </c>
      <c r="AK30" s="49">
        <f t="shared" si="4"/>
        <v>230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109" t="s">
        <v>282</v>
      </c>
      <c r="C31" s="109" t="s">
        <v>154</v>
      </c>
      <c r="D31" s="110">
        <v>2005</v>
      </c>
      <c r="E31" s="113" t="s">
        <v>63</v>
      </c>
      <c r="F31" s="22"/>
      <c r="G31" s="110"/>
      <c r="H31" s="57">
        <v>100</v>
      </c>
      <c r="I31" s="131">
        <v>76</v>
      </c>
      <c r="J31" s="22">
        <v>105</v>
      </c>
      <c r="K31" s="110">
        <v>76</v>
      </c>
      <c r="L31" s="133">
        <v>95</v>
      </c>
      <c r="M31" s="198">
        <v>128</v>
      </c>
      <c r="N31" s="57">
        <v>86</v>
      </c>
      <c r="O31" s="215">
        <v>86</v>
      </c>
      <c r="P31" s="57"/>
      <c r="Q31" s="215"/>
      <c r="R31" s="71"/>
      <c r="S31" s="89"/>
      <c r="T31" s="47"/>
      <c r="U31" s="110"/>
      <c r="V31" s="22"/>
      <c r="W31" s="28">
        <f>V31</f>
        <v>0</v>
      </c>
      <c r="X31" s="73">
        <f>SUM(F31:W31)</f>
        <v>752</v>
      </c>
      <c r="Y31" s="73">
        <f>X31-SMALL(AG31:AK31,1)</f>
        <v>752</v>
      </c>
      <c r="AA31" s="17"/>
      <c r="AG31" s="49">
        <f t="shared" si="0"/>
        <v>0</v>
      </c>
      <c r="AH31" s="49">
        <f t="shared" si="1"/>
        <v>176</v>
      </c>
      <c r="AI31" s="49">
        <f t="shared" si="2"/>
        <v>181</v>
      </c>
      <c r="AJ31" s="49">
        <f t="shared" si="3"/>
        <v>223</v>
      </c>
      <c r="AK31" s="49">
        <f t="shared" si="4"/>
        <v>172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98" t="s">
        <v>166</v>
      </c>
      <c r="C32" s="98" t="s">
        <v>167</v>
      </c>
      <c r="D32" s="110">
        <v>2006</v>
      </c>
      <c r="E32" s="98" t="s">
        <v>141</v>
      </c>
      <c r="F32" s="22">
        <v>70</v>
      </c>
      <c r="G32" s="110">
        <v>70</v>
      </c>
      <c r="H32" s="57"/>
      <c r="I32" s="131"/>
      <c r="J32" s="22">
        <v>78</v>
      </c>
      <c r="K32" s="110">
        <v>70</v>
      </c>
      <c r="L32" s="133">
        <v>60</v>
      </c>
      <c r="M32" s="198">
        <v>72</v>
      </c>
      <c r="N32" s="57">
        <v>74</v>
      </c>
      <c r="O32" s="215">
        <v>74</v>
      </c>
      <c r="P32" s="57">
        <v>83</v>
      </c>
      <c r="Q32" s="215">
        <v>83</v>
      </c>
      <c r="R32" s="71"/>
      <c r="S32" s="89"/>
      <c r="T32" s="47"/>
      <c r="U32" s="110"/>
      <c r="V32" s="22"/>
      <c r="W32" s="28">
        <f>V32</f>
        <v>0</v>
      </c>
      <c r="X32" s="73">
        <f>SUM(F32:W32)</f>
        <v>734</v>
      </c>
      <c r="Y32" s="73">
        <f>X32-SMALL(AG32:AK32,1)</f>
        <v>734</v>
      </c>
      <c r="AA32" s="17"/>
      <c r="AG32" s="49">
        <f t="shared" si="0"/>
        <v>140</v>
      </c>
      <c r="AH32" s="49">
        <f t="shared" si="1"/>
        <v>0</v>
      </c>
      <c r="AI32" s="49">
        <f t="shared" si="2"/>
        <v>148</v>
      </c>
      <c r="AJ32" s="49">
        <f t="shared" si="3"/>
        <v>132</v>
      </c>
      <c r="AK32" s="49">
        <f t="shared" si="4"/>
        <v>148</v>
      </c>
      <c r="AL32" s="49">
        <f t="shared" si="5"/>
        <v>166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100" t="s">
        <v>168</v>
      </c>
      <c r="C33" s="100" t="s">
        <v>169</v>
      </c>
      <c r="D33" s="110">
        <v>2005</v>
      </c>
      <c r="E33" s="100" t="s">
        <v>63</v>
      </c>
      <c r="F33" s="22">
        <v>74</v>
      </c>
      <c r="G33" s="110">
        <v>78</v>
      </c>
      <c r="H33" s="57">
        <v>57</v>
      </c>
      <c r="I33" s="131">
        <v>89</v>
      </c>
      <c r="J33" s="22">
        <v>64</v>
      </c>
      <c r="K33" s="110">
        <v>68</v>
      </c>
      <c r="L33" s="133"/>
      <c r="M33" s="198"/>
      <c r="N33" s="57">
        <v>72</v>
      </c>
      <c r="O33" s="215">
        <v>72</v>
      </c>
      <c r="P33" s="57">
        <v>72</v>
      </c>
      <c r="Q33" s="215">
        <v>72</v>
      </c>
      <c r="R33" s="71"/>
      <c r="S33" s="89"/>
      <c r="T33" s="47"/>
      <c r="U33" s="110"/>
      <c r="V33" s="22"/>
      <c r="W33" s="28">
        <f>V33</f>
        <v>0</v>
      </c>
      <c r="X33" s="73">
        <f>SUM(F33:W33)</f>
        <v>718</v>
      </c>
      <c r="Y33" s="73">
        <f>X33-SMALL(AG33:AK33,1)</f>
        <v>718</v>
      </c>
      <c r="AA33" s="17"/>
      <c r="AG33" s="49">
        <f t="shared" si="0"/>
        <v>152</v>
      </c>
      <c r="AH33" s="49">
        <f t="shared" si="1"/>
        <v>146</v>
      </c>
      <c r="AI33" s="49">
        <f t="shared" si="2"/>
        <v>132</v>
      </c>
      <c r="AJ33" s="49">
        <f t="shared" si="3"/>
        <v>0</v>
      </c>
      <c r="AK33" s="49">
        <f t="shared" si="4"/>
        <v>144</v>
      </c>
      <c r="AL33" s="49">
        <f t="shared" si="5"/>
        <v>144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98" t="s">
        <v>133</v>
      </c>
      <c r="C34" s="98" t="s">
        <v>99</v>
      </c>
      <c r="D34" s="110">
        <v>2006</v>
      </c>
      <c r="E34" s="98" t="s">
        <v>44</v>
      </c>
      <c r="F34" s="22">
        <v>78</v>
      </c>
      <c r="G34" s="110">
        <v>80</v>
      </c>
      <c r="H34" s="57">
        <v>64</v>
      </c>
      <c r="I34" s="131">
        <v>60</v>
      </c>
      <c r="J34" s="22">
        <v>70</v>
      </c>
      <c r="K34" s="110">
        <v>62</v>
      </c>
      <c r="L34" s="133">
        <v>70</v>
      </c>
      <c r="M34" s="198">
        <v>57</v>
      </c>
      <c r="N34" s="57">
        <v>68</v>
      </c>
      <c r="O34" s="215">
        <v>68</v>
      </c>
      <c r="P34" s="57">
        <v>58</v>
      </c>
      <c r="Q34" s="215">
        <v>58</v>
      </c>
      <c r="R34" s="71"/>
      <c r="S34" s="89"/>
      <c r="T34" s="47"/>
      <c r="U34" s="110"/>
      <c r="V34" s="22"/>
      <c r="W34" s="28">
        <f>V34</f>
        <v>0</v>
      </c>
      <c r="X34" s="73">
        <f>SUM(F34:W34)</f>
        <v>793</v>
      </c>
      <c r="Y34" s="73">
        <f>X34-SMALL(AG34:AK34,1)</f>
        <v>669</v>
      </c>
      <c r="AA34" s="17"/>
      <c r="AG34" s="49">
        <f t="shared" si="0"/>
        <v>158</v>
      </c>
      <c r="AH34" s="49">
        <f t="shared" si="1"/>
        <v>124</v>
      </c>
      <c r="AI34" s="49">
        <f t="shared" si="2"/>
        <v>132</v>
      </c>
      <c r="AJ34" s="49">
        <f t="shared" si="3"/>
        <v>127</v>
      </c>
      <c r="AK34" s="49">
        <f t="shared" si="4"/>
        <v>136</v>
      </c>
      <c r="AL34" s="49">
        <f t="shared" si="5"/>
        <v>116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45">
        <v>25</v>
      </c>
      <c r="B35" s="109" t="s">
        <v>284</v>
      </c>
      <c r="C35" s="109" t="s">
        <v>285</v>
      </c>
      <c r="D35" s="110">
        <v>2006</v>
      </c>
      <c r="E35" s="109" t="s">
        <v>86</v>
      </c>
      <c r="F35" s="22"/>
      <c r="G35" s="44"/>
      <c r="H35" s="57">
        <v>89</v>
      </c>
      <c r="I35" s="131">
        <v>62</v>
      </c>
      <c r="J35" s="22">
        <v>76</v>
      </c>
      <c r="K35" s="110">
        <v>56</v>
      </c>
      <c r="L35" s="133">
        <v>72</v>
      </c>
      <c r="M35" s="198">
        <v>58</v>
      </c>
      <c r="N35" s="57">
        <v>60</v>
      </c>
      <c r="O35" s="215">
        <v>60</v>
      </c>
      <c r="P35" s="57">
        <v>64</v>
      </c>
      <c r="Q35" s="215">
        <v>64</v>
      </c>
      <c r="R35" s="71"/>
      <c r="S35" s="89"/>
      <c r="T35" s="47"/>
      <c r="U35" s="110"/>
      <c r="V35" s="22"/>
      <c r="W35" s="28">
        <f>V35</f>
        <v>0</v>
      </c>
      <c r="X35" s="73">
        <f>SUM(F35:W35)</f>
        <v>661</v>
      </c>
      <c r="Y35" s="73">
        <f>X35-SMALL(AG35:AK35,1)</f>
        <v>661</v>
      </c>
      <c r="AA35" s="17"/>
      <c r="AG35" s="49">
        <f t="shared" si="0"/>
        <v>0</v>
      </c>
      <c r="AH35" s="49">
        <f t="shared" si="1"/>
        <v>151</v>
      </c>
      <c r="AI35" s="49">
        <f t="shared" si="2"/>
        <v>132</v>
      </c>
      <c r="AJ35" s="49">
        <f t="shared" si="3"/>
        <v>130</v>
      </c>
      <c r="AK35" s="49">
        <f t="shared" si="4"/>
        <v>120</v>
      </c>
      <c r="AL35" s="49">
        <f t="shared" si="5"/>
        <v>128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45">
        <v>26</v>
      </c>
      <c r="B36" s="100" t="s">
        <v>243</v>
      </c>
      <c r="C36" s="100" t="s">
        <v>85</v>
      </c>
      <c r="D36" s="110">
        <v>2006</v>
      </c>
      <c r="E36" s="100" t="s">
        <v>63</v>
      </c>
      <c r="F36" s="22">
        <v>72</v>
      </c>
      <c r="G36" s="110">
        <v>74</v>
      </c>
      <c r="H36" s="57">
        <v>62</v>
      </c>
      <c r="I36" s="131">
        <v>66</v>
      </c>
      <c r="J36" s="22">
        <v>59</v>
      </c>
      <c r="K36" s="110">
        <v>83</v>
      </c>
      <c r="L36" s="133">
        <v>62</v>
      </c>
      <c r="M36" s="198">
        <v>59</v>
      </c>
      <c r="N36" s="57">
        <v>59</v>
      </c>
      <c r="O36" s="215">
        <v>59</v>
      </c>
      <c r="P36" s="57">
        <v>55</v>
      </c>
      <c r="Q36" s="215">
        <v>55</v>
      </c>
      <c r="R36" s="71"/>
      <c r="S36" s="89"/>
      <c r="T36" s="47"/>
      <c r="U36" s="110"/>
      <c r="V36" s="22"/>
      <c r="W36" s="28">
        <f>V36</f>
        <v>0</v>
      </c>
      <c r="X36" s="73">
        <f>SUM(F36:W36)</f>
        <v>765</v>
      </c>
      <c r="Y36" s="73">
        <f>X36-SMALL(AG36:AK36,1)</f>
        <v>647</v>
      </c>
      <c r="AA36" s="17"/>
      <c r="AG36" s="49">
        <f t="shared" si="0"/>
        <v>146</v>
      </c>
      <c r="AH36" s="49">
        <f t="shared" si="1"/>
        <v>128</v>
      </c>
      <c r="AI36" s="49">
        <f t="shared" si="2"/>
        <v>142</v>
      </c>
      <c r="AJ36" s="49">
        <f t="shared" si="3"/>
        <v>121</v>
      </c>
      <c r="AK36" s="49">
        <f t="shared" si="4"/>
        <v>118</v>
      </c>
      <c r="AL36" s="49">
        <f t="shared" si="5"/>
        <v>110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45">
        <v>27</v>
      </c>
      <c r="B37" s="109" t="s">
        <v>304</v>
      </c>
      <c r="C37" s="109" t="s">
        <v>305</v>
      </c>
      <c r="D37" s="110">
        <v>2005</v>
      </c>
      <c r="E37" s="101" t="s">
        <v>46</v>
      </c>
      <c r="F37" s="22"/>
      <c r="G37" s="110"/>
      <c r="H37" s="57"/>
      <c r="I37" s="49"/>
      <c r="J37" s="22">
        <v>72</v>
      </c>
      <c r="K37" s="110">
        <v>72</v>
      </c>
      <c r="L37" s="133">
        <v>110</v>
      </c>
      <c r="M37" s="198">
        <v>89</v>
      </c>
      <c r="N37" s="57">
        <v>128</v>
      </c>
      <c r="O37" s="215">
        <v>128</v>
      </c>
      <c r="P37" s="57"/>
      <c r="Q37" s="215"/>
      <c r="R37" s="71"/>
      <c r="S37" s="89"/>
      <c r="T37" s="47"/>
      <c r="U37" s="110"/>
      <c r="V37" s="22"/>
      <c r="W37" s="28">
        <f>V37</f>
        <v>0</v>
      </c>
      <c r="X37" s="73">
        <f>SUM(F37:W37)</f>
        <v>599</v>
      </c>
      <c r="Y37" s="73">
        <f>X37-SMALL(AG37:AK37,1)</f>
        <v>599</v>
      </c>
      <c r="AA37" s="17"/>
      <c r="AG37" s="49">
        <f t="shared" si="0"/>
        <v>0</v>
      </c>
      <c r="AH37" s="49">
        <f t="shared" si="1"/>
        <v>0</v>
      </c>
      <c r="AI37" s="49">
        <f t="shared" si="2"/>
        <v>144</v>
      </c>
      <c r="AJ37" s="49">
        <f t="shared" si="3"/>
        <v>199</v>
      </c>
      <c r="AK37" s="49">
        <f t="shared" si="4"/>
        <v>256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45">
        <v>28</v>
      </c>
      <c r="B38" s="100" t="s">
        <v>244</v>
      </c>
      <c r="C38" s="100" t="s">
        <v>131</v>
      </c>
      <c r="D38" s="110">
        <v>2006</v>
      </c>
      <c r="E38" s="100" t="s">
        <v>112</v>
      </c>
      <c r="F38" s="22">
        <v>68</v>
      </c>
      <c r="G38" s="110">
        <v>68</v>
      </c>
      <c r="H38" s="57">
        <v>58</v>
      </c>
      <c r="I38" s="131">
        <v>59</v>
      </c>
      <c r="J38" s="22">
        <v>56</v>
      </c>
      <c r="K38" s="110">
        <v>59</v>
      </c>
      <c r="L38" s="133">
        <v>56</v>
      </c>
      <c r="M38" s="198">
        <v>60</v>
      </c>
      <c r="N38" s="57">
        <v>58</v>
      </c>
      <c r="O38" s="215">
        <v>58</v>
      </c>
      <c r="P38" s="57">
        <v>57</v>
      </c>
      <c r="Q38" s="215">
        <v>57</v>
      </c>
      <c r="R38" s="71"/>
      <c r="S38" s="89"/>
      <c r="T38" s="47"/>
      <c r="U38" s="110"/>
      <c r="V38" s="22"/>
      <c r="W38" s="28">
        <f>V38</f>
        <v>0</v>
      </c>
      <c r="X38" s="73">
        <f>SUM(F38:W38)</f>
        <v>714</v>
      </c>
      <c r="Y38" s="73">
        <f>X38-SMALL(AG38:AK38,1)</f>
        <v>599</v>
      </c>
      <c r="AA38" s="17"/>
      <c r="AG38" s="49">
        <f t="shared" si="0"/>
        <v>136</v>
      </c>
      <c r="AH38" s="49">
        <f t="shared" si="1"/>
        <v>117</v>
      </c>
      <c r="AI38" s="49">
        <f t="shared" si="2"/>
        <v>115</v>
      </c>
      <c r="AJ38" s="49">
        <f t="shared" si="3"/>
        <v>116</v>
      </c>
      <c r="AK38" s="49">
        <f t="shared" si="4"/>
        <v>116</v>
      </c>
      <c r="AL38" s="49">
        <f t="shared" si="5"/>
        <v>114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45">
        <v>29</v>
      </c>
      <c r="B39" s="109" t="s">
        <v>289</v>
      </c>
      <c r="C39" s="109" t="s">
        <v>290</v>
      </c>
      <c r="D39" s="110">
        <v>2005</v>
      </c>
      <c r="E39" s="109" t="s">
        <v>112</v>
      </c>
      <c r="F39" s="22"/>
      <c r="G39" s="110"/>
      <c r="H39" s="57">
        <v>54</v>
      </c>
      <c r="I39" s="131">
        <v>64</v>
      </c>
      <c r="J39" s="22">
        <v>66</v>
      </c>
      <c r="K39" s="110">
        <v>64</v>
      </c>
      <c r="L39" s="133">
        <v>68</v>
      </c>
      <c r="M39" s="198">
        <v>68</v>
      </c>
      <c r="N39" s="57">
        <v>76</v>
      </c>
      <c r="O39" s="215">
        <v>76</v>
      </c>
      <c r="P39" s="57"/>
      <c r="Q39" s="215"/>
      <c r="R39" s="71"/>
      <c r="S39" s="89"/>
      <c r="T39" s="47"/>
      <c r="U39" s="110"/>
      <c r="V39" s="22"/>
      <c r="W39" s="28">
        <f>V39</f>
        <v>0</v>
      </c>
      <c r="X39" s="73">
        <f>SUM(F39:W39)</f>
        <v>536</v>
      </c>
      <c r="Y39" s="73">
        <f>X39-SMALL(AG39:AK39,1)</f>
        <v>536</v>
      </c>
      <c r="AA39" s="17"/>
      <c r="AG39" s="49">
        <f t="shared" si="0"/>
        <v>0</v>
      </c>
      <c r="AH39" s="49">
        <f t="shared" si="1"/>
        <v>118</v>
      </c>
      <c r="AI39" s="49">
        <f t="shared" si="2"/>
        <v>130</v>
      </c>
      <c r="AJ39" s="49">
        <f t="shared" si="3"/>
        <v>136</v>
      </c>
      <c r="AK39" s="49">
        <f t="shared" si="4"/>
        <v>152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45">
        <v>30</v>
      </c>
      <c r="B40" s="109" t="s">
        <v>293</v>
      </c>
      <c r="C40" s="109" t="s">
        <v>294</v>
      </c>
      <c r="D40" s="110">
        <v>2006</v>
      </c>
      <c r="E40" s="113" t="s">
        <v>112</v>
      </c>
      <c r="F40" s="22"/>
      <c r="G40" s="110"/>
      <c r="H40" s="57">
        <v>53</v>
      </c>
      <c r="I40" s="131">
        <v>57</v>
      </c>
      <c r="J40" s="22">
        <v>54</v>
      </c>
      <c r="K40" s="110">
        <v>31</v>
      </c>
      <c r="L40" s="133">
        <v>55</v>
      </c>
      <c r="M40" s="198">
        <v>55</v>
      </c>
      <c r="N40" s="57">
        <v>57</v>
      </c>
      <c r="O40" s="215">
        <v>57</v>
      </c>
      <c r="P40" s="57">
        <v>54</v>
      </c>
      <c r="Q40" s="215">
        <v>54</v>
      </c>
      <c r="R40" s="71"/>
      <c r="S40" s="89"/>
      <c r="T40" s="47"/>
      <c r="U40" s="110"/>
      <c r="V40" s="22"/>
      <c r="W40" s="28">
        <f>V40</f>
        <v>0</v>
      </c>
      <c r="X40" s="73">
        <f>SUM(F40:W40)</f>
        <v>527</v>
      </c>
      <c r="Y40" s="73">
        <f>X40-SMALL(AG40:AK40,1)</f>
        <v>527</v>
      </c>
      <c r="AA40" s="17"/>
      <c r="AG40" s="49">
        <f t="shared" si="0"/>
        <v>0</v>
      </c>
      <c r="AH40" s="49">
        <f t="shared" si="1"/>
        <v>110</v>
      </c>
      <c r="AI40" s="49">
        <f t="shared" si="2"/>
        <v>85</v>
      </c>
      <c r="AJ40" s="49">
        <f t="shared" si="3"/>
        <v>110</v>
      </c>
      <c r="AK40" s="49">
        <f t="shared" si="4"/>
        <v>114</v>
      </c>
      <c r="AL40" s="49">
        <f t="shared" si="5"/>
        <v>108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45">
        <v>31</v>
      </c>
      <c r="B41" s="205" t="s">
        <v>339</v>
      </c>
      <c r="C41" s="205" t="s">
        <v>341</v>
      </c>
      <c r="D41" s="110">
        <v>2005</v>
      </c>
      <c r="E41" s="205" t="s">
        <v>316</v>
      </c>
      <c r="F41" s="22"/>
      <c r="G41" s="110"/>
      <c r="H41" s="57"/>
      <c r="I41" s="49"/>
      <c r="J41" s="22"/>
      <c r="K41" s="110"/>
      <c r="L41" s="133">
        <v>92</v>
      </c>
      <c r="M41" s="198">
        <v>64</v>
      </c>
      <c r="N41" s="57">
        <v>92</v>
      </c>
      <c r="O41" s="215">
        <v>92</v>
      </c>
      <c r="P41" s="57">
        <v>70</v>
      </c>
      <c r="Q41" s="215">
        <v>70</v>
      </c>
      <c r="R41" s="71"/>
      <c r="S41" s="89"/>
      <c r="T41" s="47"/>
      <c r="U41" s="110"/>
      <c r="V41" s="22"/>
      <c r="W41" s="28">
        <f>V41</f>
        <v>0</v>
      </c>
      <c r="X41" s="73">
        <f>SUM(F41:W41)</f>
        <v>480</v>
      </c>
      <c r="Y41" s="73">
        <f>X41-SMALL(AG41:AK41,1)</f>
        <v>480</v>
      </c>
      <c r="AA41" s="17"/>
      <c r="AG41" s="49">
        <f t="shared" si="0"/>
        <v>0</v>
      </c>
      <c r="AH41" s="49">
        <f t="shared" si="1"/>
        <v>0</v>
      </c>
      <c r="AI41" s="49">
        <f t="shared" si="2"/>
        <v>0</v>
      </c>
      <c r="AJ41" s="49">
        <f t="shared" si="3"/>
        <v>156</v>
      </c>
      <c r="AK41" s="49">
        <f t="shared" si="4"/>
        <v>184</v>
      </c>
      <c r="AL41" s="49">
        <f t="shared" si="5"/>
        <v>140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45">
        <v>32</v>
      </c>
      <c r="B42" s="109" t="s">
        <v>278</v>
      </c>
      <c r="C42" s="109" t="s">
        <v>279</v>
      </c>
      <c r="D42" s="110">
        <v>2005</v>
      </c>
      <c r="E42" s="109" t="s">
        <v>249</v>
      </c>
      <c r="F42" s="22"/>
      <c r="G42" s="110"/>
      <c r="H42" s="57">
        <v>171</v>
      </c>
      <c r="I42" s="131">
        <v>83</v>
      </c>
      <c r="J42" s="22"/>
      <c r="K42" s="110"/>
      <c r="L42" s="133">
        <v>86</v>
      </c>
      <c r="M42" s="198">
        <v>80</v>
      </c>
      <c r="N42" s="57"/>
      <c r="O42" s="215"/>
      <c r="P42" s="57"/>
      <c r="Q42" s="215"/>
      <c r="R42" s="71"/>
      <c r="S42" s="89"/>
      <c r="T42" s="47"/>
      <c r="U42" s="110"/>
      <c r="V42" s="22"/>
      <c r="W42" s="28">
        <f>V42</f>
        <v>0</v>
      </c>
      <c r="X42" s="73">
        <f>SUM(F42:W42)</f>
        <v>420</v>
      </c>
      <c r="Y42" s="73">
        <f>X42-SMALL(AG42:AK42,1)</f>
        <v>420</v>
      </c>
      <c r="AA42" s="17"/>
      <c r="AG42" s="49">
        <f t="shared" si="0"/>
        <v>0</v>
      </c>
      <c r="AH42" s="49">
        <f t="shared" si="1"/>
        <v>254</v>
      </c>
      <c r="AI42" s="49">
        <f t="shared" si="2"/>
        <v>0</v>
      </c>
      <c r="AJ42" s="49">
        <f t="shared" si="3"/>
        <v>166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45">
        <v>33</v>
      </c>
      <c r="B43" s="109" t="s">
        <v>286</v>
      </c>
      <c r="C43" s="109" t="s">
        <v>287</v>
      </c>
      <c r="D43" s="110">
        <v>2005</v>
      </c>
      <c r="E43" s="113" t="s">
        <v>141</v>
      </c>
      <c r="F43" s="22"/>
      <c r="G43" s="110"/>
      <c r="H43" s="57">
        <v>66</v>
      </c>
      <c r="I43" s="131">
        <v>68</v>
      </c>
      <c r="J43" s="22"/>
      <c r="K43" s="110"/>
      <c r="L43" s="133"/>
      <c r="M43" s="198"/>
      <c r="N43" s="57">
        <v>62</v>
      </c>
      <c r="O43" s="215">
        <v>62</v>
      </c>
      <c r="P43" s="57">
        <v>60</v>
      </c>
      <c r="Q43" s="215">
        <v>60</v>
      </c>
      <c r="R43" s="71"/>
      <c r="S43" s="89"/>
      <c r="T43" s="47"/>
      <c r="U43" s="110"/>
      <c r="V43" s="22"/>
      <c r="W43" s="28">
        <f>V43</f>
        <v>0</v>
      </c>
      <c r="X43" s="73">
        <f>SUM(F43:W43)</f>
        <v>378</v>
      </c>
      <c r="Y43" s="73">
        <f>X43-SMALL(AG43:AK43,1)</f>
        <v>378</v>
      </c>
      <c r="AA43" s="17"/>
      <c r="AG43" s="49">
        <f t="shared" si="0"/>
        <v>0</v>
      </c>
      <c r="AH43" s="49">
        <f t="shared" si="1"/>
        <v>134</v>
      </c>
      <c r="AI43" s="49">
        <f t="shared" si="2"/>
        <v>0</v>
      </c>
      <c r="AJ43" s="49">
        <f t="shared" si="3"/>
        <v>0</v>
      </c>
      <c r="AK43" s="49">
        <f t="shared" si="4"/>
        <v>124</v>
      </c>
      <c r="AL43" s="49">
        <f t="shared" si="5"/>
        <v>120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45">
        <v>34</v>
      </c>
      <c r="B44" s="109" t="s">
        <v>310</v>
      </c>
      <c r="C44" s="109" t="s">
        <v>62</v>
      </c>
      <c r="D44" s="110">
        <v>2006</v>
      </c>
      <c r="E44" s="113" t="s">
        <v>112</v>
      </c>
      <c r="F44" s="22"/>
      <c r="G44" s="110"/>
      <c r="H44" s="57"/>
      <c r="I44" s="49"/>
      <c r="J44" s="22">
        <v>68</v>
      </c>
      <c r="K44" s="110">
        <v>31</v>
      </c>
      <c r="L44" s="133">
        <v>64</v>
      </c>
      <c r="M44" s="198">
        <v>66</v>
      </c>
      <c r="N44" s="57">
        <v>66</v>
      </c>
      <c r="O44" s="215">
        <v>66</v>
      </c>
      <c r="P44" s="57"/>
      <c r="Q44" s="215"/>
      <c r="R44" s="71"/>
      <c r="S44" s="89"/>
      <c r="T44" s="47"/>
      <c r="U44" s="110"/>
      <c r="V44" s="22"/>
      <c r="W44" s="28">
        <f>V44</f>
        <v>0</v>
      </c>
      <c r="X44" s="73">
        <f>SUM(F44:W44)</f>
        <v>361</v>
      </c>
      <c r="Y44" s="73">
        <f>X44-SMALL(AG44:AK44,1)</f>
        <v>361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99</v>
      </c>
      <c r="AJ44" s="49">
        <f t="shared" si="3"/>
        <v>130</v>
      </c>
      <c r="AK44" s="49">
        <f t="shared" si="4"/>
        <v>132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45">
        <v>35</v>
      </c>
      <c r="B45" s="109" t="s">
        <v>291</v>
      </c>
      <c r="C45" s="109" t="s">
        <v>292</v>
      </c>
      <c r="D45" s="110">
        <v>2005</v>
      </c>
      <c r="E45" s="109" t="s">
        <v>86</v>
      </c>
      <c r="F45" s="22"/>
      <c r="G45" s="110"/>
      <c r="H45" s="57">
        <v>59</v>
      </c>
      <c r="I45" s="131">
        <v>58</v>
      </c>
      <c r="J45" s="22">
        <v>55</v>
      </c>
      <c r="K45" s="110">
        <v>60</v>
      </c>
      <c r="L45" s="133"/>
      <c r="M45" s="198"/>
      <c r="N45" s="57"/>
      <c r="O45" s="215"/>
      <c r="P45" s="57">
        <v>56</v>
      </c>
      <c r="Q45" s="215">
        <v>56</v>
      </c>
      <c r="R45" s="71"/>
      <c r="S45" s="89"/>
      <c r="T45" s="47"/>
      <c r="U45" s="110"/>
      <c r="V45" s="22"/>
      <c r="W45" s="28">
        <f>V45</f>
        <v>0</v>
      </c>
      <c r="X45" s="73">
        <f>SUM(F45:W45)</f>
        <v>344</v>
      </c>
      <c r="Y45" s="73">
        <f>X45-SMALL(AG45:AK45,1)</f>
        <v>344</v>
      </c>
      <c r="AA45" s="17"/>
      <c r="AG45" s="49">
        <f t="shared" si="0"/>
        <v>0</v>
      </c>
      <c r="AH45" s="49">
        <f t="shared" si="1"/>
        <v>117</v>
      </c>
      <c r="AI45" s="49">
        <f t="shared" si="2"/>
        <v>115</v>
      </c>
      <c r="AJ45" s="49">
        <f t="shared" si="3"/>
        <v>0</v>
      </c>
      <c r="AK45" s="49">
        <f t="shared" si="4"/>
        <v>0</v>
      </c>
      <c r="AL45" s="49">
        <f t="shared" si="5"/>
        <v>112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45">
        <v>36</v>
      </c>
      <c r="B46" s="109" t="s">
        <v>340</v>
      </c>
      <c r="C46" s="109" t="s">
        <v>85</v>
      </c>
      <c r="D46" s="154">
        <v>2006</v>
      </c>
      <c r="E46" s="109" t="s">
        <v>51</v>
      </c>
      <c r="F46" s="22"/>
      <c r="G46" s="110"/>
      <c r="H46" s="57"/>
      <c r="I46" s="49"/>
      <c r="J46" s="22"/>
      <c r="K46" s="110"/>
      <c r="L46" s="133">
        <v>80</v>
      </c>
      <c r="M46" s="198">
        <v>92</v>
      </c>
      <c r="N46" s="57">
        <v>80</v>
      </c>
      <c r="O46" s="215">
        <v>80</v>
      </c>
      <c r="P46" s="57"/>
      <c r="Q46" s="215"/>
      <c r="R46" s="71"/>
      <c r="S46" s="89"/>
      <c r="T46" s="47"/>
      <c r="U46" s="110"/>
      <c r="V46" s="22"/>
      <c r="W46" s="28">
        <f>V46</f>
        <v>0</v>
      </c>
      <c r="X46" s="73">
        <f>SUM(F46:W46)</f>
        <v>332</v>
      </c>
      <c r="Y46" s="73">
        <f>X46-SMALL(AG46:AK46,1)</f>
        <v>332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172</v>
      </c>
      <c r="AK46" s="49">
        <f t="shared" si="4"/>
        <v>160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45">
        <v>37</v>
      </c>
      <c r="B47" s="109" t="s">
        <v>311</v>
      </c>
      <c r="C47" s="109" t="s">
        <v>255</v>
      </c>
      <c r="D47" s="110">
        <v>2005</v>
      </c>
      <c r="E47" s="113" t="s">
        <v>112</v>
      </c>
      <c r="F47" s="22"/>
      <c r="G47" s="110"/>
      <c r="H47" s="57"/>
      <c r="I47" s="49"/>
      <c r="J47" s="22">
        <v>53</v>
      </c>
      <c r="K47" s="110">
        <v>31</v>
      </c>
      <c r="L47" s="133">
        <v>58</v>
      </c>
      <c r="M47" s="198">
        <v>56</v>
      </c>
      <c r="N47" s="57">
        <v>64</v>
      </c>
      <c r="O47" s="215">
        <v>64</v>
      </c>
      <c r="P47" s="57"/>
      <c r="Q47" s="215"/>
      <c r="R47" s="71"/>
      <c r="S47" s="89"/>
      <c r="T47" s="47"/>
      <c r="U47" s="110"/>
      <c r="V47" s="22"/>
      <c r="W47" s="28">
        <f>V47</f>
        <v>0</v>
      </c>
      <c r="X47" s="73">
        <f>SUM(F47:W47)</f>
        <v>326</v>
      </c>
      <c r="Y47" s="73">
        <f>X47-SMALL(AG47:AK47,1)</f>
        <v>326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84</v>
      </c>
      <c r="AJ47" s="49">
        <f t="shared" si="3"/>
        <v>114</v>
      </c>
      <c r="AK47" s="49">
        <f t="shared" si="4"/>
        <v>128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45">
        <v>38</v>
      </c>
      <c r="B48" s="100" t="s">
        <v>238</v>
      </c>
      <c r="C48" s="100" t="s">
        <v>99</v>
      </c>
      <c r="D48" s="110">
        <v>2005</v>
      </c>
      <c r="E48" s="100" t="s">
        <v>92</v>
      </c>
      <c r="F48" s="22">
        <v>128</v>
      </c>
      <c r="G48" s="110">
        <v>191</v>
      </c>
      <c r="H48" s="57"/>
      <c r="I48" s="131"/>
      <c r="J48" s="133"/>
      <c r="K48" s="127"/>
      <c r="L48" s="133"/>
      <c r="M48" s="198"/>
      <c r="N48" s="57"/>
      <c r="O48" s="215"/>
      <c r="P48" s="57"/>
      <c r="Q48" s="215"/>
      <c r="R48" s="75"/>
      <c r="S48" s="78"/>
      <c r="T48" s="48"/>
      <c r="U48" s="127"/>
      <c r="V48" s="22"/>
      <c r="W48" s="28">
        <f>V48</f>
        <v>0</v>
      </c>
      <c r="X48" s="73">
        <f>SUM(F48:W48)</f>
        <v>319</v>
      </c>
      <c r="Y48" s="73">
        <f>X48-SMALL(AG48:AK48,1)</f>
        <v>319</v>
      </c>
      <c r="AA48" s="17"/>
      <c r="AG48" s="49">
        <f t="shared" si="0"/>
        <v>319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45">
        <v>39</v>
      </c>
      <c r="B49" s="100" t="s">
        <v>136</v>
      </c>
      <c r="C49" s="100" t="s">
        <v>239</v>
      </c>
      <c r="D49" s="110">
        <v>2006</v>
      </c>
      <c r="E49" s="100" t="s">
        <v>226</v>
      </c>
      <c r="F49" s="22">
        <v>161</v>
      </c>
      <c r="G49" s="110">
        <v>152</v>
      </c>
      <c r="H49" s="22"/>
      <c r="I49" s="127"/>
      <c r="J49" s="133"/>
      <c r="K49" s="127"/>
      <c r="L49" s="133"/>
      <c r="M49" s="198"/>
      <c r="N49" s="57"/>
      <c r="O49" s="215"/>
      <c r="P49" s="57"/>
      <c r="Q49" s="215"/>
      <c r="R49" s="71"/>
      <c r="S49" s="89"/>
      <c r="T49" s="48"/>
      <c r="U49" s="127"/>
      <c r="V49" s="22"/>
      <c r="W49" s="28">
        <f>V49</f>
        <v>0</v>
      </c>
      <c r="X49" s="73">
        <f>SUM(F49:W49)</f>
        <v>313</v>
      </c>
      <c r="Y49" s="73">
        <f>X49-SMALL(AG49:AK49,1)</f>
        <v>313</v>
      </c>
      <c r="AA49" s="17"/>
      <c r="AG49" s="49">
        <f t="shared" si="0"/>
        <v>313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45">
        <v>40</v>
      </c>
      <c r="B50" s="222" t="s">
        <v>349</v>
      </c>
      <c r="C50" s="222" t="s">
        <v>124</v>
      </c>
      <c r="D50" s="110">
        <v>2005</v>
      </c>
      <c r="E50" s="109" t="s">
        <v>86</v>
      </c>
      <c r="F50" s="22"/>
      <c r="G50" s="110"/>
      <c r="H50" s="22"/>
      <c r="I50" s="110"/>
      <c r="J50" s="22"/>
      <c r="K50" s="110"/>
      <c r="L50" s="22"/>
      <c r="M50" s="44"/>
      <c r="N50" s="57">
        <v>70</v>
      </c>
      <c r="O50" s="215">
        <v>70</v>
      </c>
      <c r="P50" s="57">
        <v>68</v>
      </c>
      <c r="Q50" s="215">
        <v>68</v>
      </c>
      <c r="R50" s="71"/>
      <c r="S50" s="89"/>
      <c r="T50" s="47"/>
      <c r="U50" s="110"/>
      <c r="V50" s="22"/>
      <c r="W50" s="28">
        <f>V50</f>
        <v>0</v>
      </c>
      <c r="X50" s="73">
        <f>SUM(F50:W50)</f>
        <v>276</v>
      </c>
      <c r="Y50" s="73">
        <f>X50-SMALL(AG50:AK50,1)</f>
        <v>276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140</v>
      </c>
      <c r="AL50" s="49">
        <f t="shared" si="5"/>
        <v>136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45">
        <v>41</v>
      </c>
      <c r="B51" s="100" t="s">
        <v>147</v>
      </c>
      <c r="C51" s="100" t="s">
        <v>240</v>
      </c>
      <c r="D51" s="110">
        <v>2005</v>
      </c>
      <c r="E51" s="224" t="s">
        <v>226</v>
      </c>
      <c r="F51" s="22">
        <v>120</v>
      </c>
      <c r="G51" s="110">
        <v>136</v>
      </c>
      <c r="H51" s="22"/>
      <c r="I51" s="127"/>
      <c r="J51" s="133"/>
      <c r="K51" s="127"/>
      <c r="L51" s="133"/>
      <c r="M51" s="198"/>
      <c r="N51" s="57"/>
      <c r="O51" s="215"/>
      <c r="P51" s="57"/>
      <c r="Q51" s="215"/>
      <c r="R51" s="71"/>
      <c r="S51" s="89"/>
      <c r="T51" s="48"/>
      <c r="U51" s="127"/>
      <c r="V51" s="22"/>
      <c r="W51" s="28">
        <f>V51</f>
        <v>0</v>
      </c>
      <c r="X51" s="73">
        <f>SUM(F51:W51)</f>
        <v>256</v>
      </c>
      <c r="Y51" s="73">
        <f>X51-SMALL(AG51:AK51,1)</f>
        <v>256</v>
      </c>
      <c r="AA51" s="17"/>
      <c r="AG51" s="49">
        <f t="shared" si="0"/>
        <v>256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45">
        <v>42</v>
      </c>
      <c r="B52" s="109" t="s">
        <v>308</v>
      </c>
      <c r="C52" s="109" t="s">
        <v>309</v>
      </c>
      <c r="D52" s="110">
        <v>2006</v>
      </c>
      <c r="E52" s="126" t="s">
        <v>141</v>
      </c>
      <c r="F52" s="22"/>
      <c r="G52" s="110"/>
      <c r="H52" s="22"/>
      <c r="I52" s="110"/>
      <c r="J52" s="22">
        <v>58</v>
      </c>
      <c r="K52" s="110">
        <v>58</v>
      </c>
      <c r="L52" s="133">
        <v>57</v>
      </c>
      <c r="M52" s="198">
        <v>74</v>
      </c>
      <c r="N52" s="57"/>
      <c r="O52" s="215"/>
      <c r="P52" s="57"/>
      <c r="Q52" s="215"/>
      <c r="R52" s="71"/>
      <c r="S52" s="89"/>
      <c r="T52" s="47"/>
      <c r="U52" s="110"/>
      <c r="V52" s="22"/>
      <c r="W52" s="28">
        <f>V52</f>
        <v>0</v>
      </c>
      <c r="X52" s="73">
        <f>SUM(F52:W52)</f>
        <v>247</v>
      </c>
      <c r="Y52" s="73">
        <f>X52-SMALL(AG52:AK52,1)</f>
        <v>247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116</v>
      </c>
      <c r="AJ52" s="49">
        <f t="shared" si="3"/>
        <v>131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45">
        <v>43</v>
      </c>
      <c r="B53" s="109" t="s">
        <v>306</v>
      </c>
      <c r="C53" s="109" t="s">
        <v>307</v>
      </c>
      <c r="D53" s="110">
        <v>2006</v>
      </c>
      <c r="E53" s="126" t="s">
        <v>51</v>
      </c>
      <c r="F53" s="22"/>
      <c r="G53" s="110"/>
      <c r="H53" s="22"/>
      <c r="I53" s="110"/>
      <c r="J53" s="22">
        <v>60</v>
      </c>
      <c r="K53" s="110">
        <v>57</v>
      </c>
      <c r="L53" s="133"/>
      <c r="M53" s="198"/>
      <c r="N53" s="57"/>
      <c r="O53" s="215"/>
      <c r="P53" s="57">
        <v>62</v>
      </c>
      <c r="Q53" s="215">
        <v>62</v>
      </c>
      <c r="R53" s="71"/>
      <c r="S53" s="89"/>
      <c r="T53" s="47"/>
      <c r="U53" s="110"/>
      <c r="V53" s="22"/>
      <c r="W53" s="28">
        <f>V53</f>
        <v>0</v>
      </c>
      <c r="X53" s="73">
        <f>SUM(F53:W53)</f>
        <v>241</v>
      </c>
      <c r="Y53" s="73">
        <f>X53-SMALL(AG53:AK53,1)</f>
        <v>241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117</v>
      </c>
      <c r="AJ53" s="49">
        <f t="shared" si="3"/>
        <v>0</v>
      </c>
      <c r="AK53" s="49">
        <f t="shared" si="4"/>
        <v>0</v>
      </c>
      <c r="AL53" s="49">
        <f t="shared" si="5"/>
        <v>124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98" t="s">
        <v>122</v>
      </c>
      <c r="C54" s="98" t="s">
        <v>123</v>
      </c>
      <c r="D54" s="110">
        <v>2006</v>
      </c>
      <c r="E54" s="195" t="s">
        <v>116</v>
      </c>
      <c r="F54" s="22">
        <v>95</v>
      </c>
      <c r="G54" s="110">
        <v>120</v>
      </c>
      <c r="H54" s="22"/>
      <c r="I54" s="127"/>
      <c r="J54" s="133"/>
      <c r="K54" s="127"/>
      <c r="L54" s="133"/>
      <c r="M54" s="198"/>
      <c r="N54" s="57"/>
      <c r="O54" s="215"/>
      <c r="P54" s="57"/>
      <c r="Q54" s="215"/>
      <c r="R54" s="71"/>
      <c r="S54" s="89"/>
      <c r="T54" s="48"/>
      <c r="U54" s="127"/>
      <c r="V54" s="22"/>
      <c r="W54" s="28">
        <f>V54</f>
        <v>0</v>
      </c>
      <c r="X54" s="73">
        <f>SUM(F54:W54)</f>
        <v>215</v>
      </c>
      <c r="Y54" s="73">
        <f>X54-SMALL(AG54:AK54,1)</f>
        <v>215</v>
      </c>
      <c r="AA54" s="17"/>
      <c r="AG54" s="49">
        <f t="shared" si="0"/>
        <v>215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155" t="s">
        <v>297</v>
      </c>
      <c r="C55" s="155" t="s">
        <v>135</v>
      </c>
      <c r="D55" s="214">
        <v>2005</v>
      </c>
      <c r="E55" s="225" t="s">
        <v>51</v>
      </c>
      <c r="F55" s="213"/>
      <c r="G55" s="110"/>
      <c r="H55" s="22"/>
      <c r="I55" s="110"/>
      <c r="J55" s="22">
        <v>83</v>
      </c>
      <c r="K55" s="110">
        <v>115</v>
      </c>
      <c r="L55" s="133"/>
      <c r="M55" s="198"/>
      <c r="N55" s="57"/>
      <c r="O55" s="215"/>
      <c r="P55" s="57"/>
      <c r="Q55" s="215"/>
      <c r="R55" s="71"/>
      <c r="S55" s="89"/>
      <c r="T55" s="47"/>
      <c r="U55" s="110"/>
      <c r="V55" s="22"/>
      <c r="W55" s="28">
        <f>V55</f>
        <v>0</v>
      </c>
      <c r="X55" s="73">
        <f>SUM(F55:W55)</f>
        <v>198</v>
      </c>
      <c r="Y55" s="73">
        <f>X55-SMALL(AG55:AK55,1)</f>
        <v>198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198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223" t="s">
        <v>241</v>
      </c>
      <c r="C56" s="100" t="s">
        <v>98</v>
      </c>
      <c r="D56" s="110">
        <v>2005</v>
      </c>
      <c r="E56" s="195" t="s">
        <v>226</v>
      </c>
      <c r="F56" s="22">
        <v>80</v>
      </c>
      <c r="G56" s="110">
        <v>100</v>
      </c>
      <c r="H56" s="22"/>
      <c r="I56" s="127"/>
      <c r="J56" s="133"/>
      <c r="K56" s="127"/>
      <c r="L56" s="133"/>
      <c r="M56" s="198"/>
      <c r="N56" s="57"/>
      <c r="O56" s="215"/>
      <c r="P56" s="57"/>
      <c r="Q56" s="215"/>
      <c r="R56" s="71"/>
      <c r="S56" s="89"/>
      <c r="T56" s="48"/>
      <c r="U56" s="127"/>
      <c r="V56" s="22"/>
      <c r="W56" s="28">
        <f>V56</f>
        <v>0</v>
      </c>
      <c r="X56" s="73">
        <f>SUM(F56:W56)</f>
        <v>180</v>
      </c>
      <c r="Y56" s="73">
        <f>X56-SMALL(AG56:AK56,1)</f>
        <v>180</v>
      </c>
      <c r="AA56" s="17"/>
      <c r="AG56" s="49">
        <f t="shared" si="0"/>
        <v>180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109" t="s">
        <v>259</v>
      </c>
      <c r="C57" s="109" t="s">
        <v>288</v>
      </c>
      <c r="D57" s="110">
        <v>2006</v>
      </c>
      <c r="E57" s="113" t="s">
        <v>249</v>
      </c>
      <c r="F57" s="22"/>
      <c r="G57" s="110"/>
      <c r="H57" s="22">
        <v>72</v>
      </c>
      <c r="I57" s="127">
        <v>56</v>
      </c>
      <c r="J57" s="22"/>
      <c r="K57" s="110"/>
      <c r="L57" s="133"/>
      <c r="M57" s="127"/>
      <c r="N57" s="57"/>
      <c r="O57" s="215"/>
      <c r="P57" s="57"/>
      <c r="Q57" s="215"/>
      <c r="R57" s="71"/>
      <c r="S57" s="89"/>
      <c r="T57" s="47"/>
      <c r="U57" s="110"/>
      <c r="V57" s="22"/>
      <c r="W57" s="28">
        <f>V57</f>
        <v>0</v>
      </c>
      <c r="X57" s="73">
        <f>SUM(F57:W57)</f>
        <v>128</v>
      </c>
      <c r="Y57" s="73">
        <f>X57-SMALL(AG57:AK57,1)</f>
        <v>128</v>
      </c>
      <c r="AA57" s="17"/>
      <c r="AG57" s="49">
        <f t="shared" si="0"/>
        <v>0</v>
      </c>
      <c r="AH57" s="49">
        <f t="shared" si="1"/>
        <v>128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45">
        <v>48</v>
      </c>
      <c r="B58" s="109"/>
      <c r="C58" s="109"/>
      <c r="D58" s="109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44"/>
      <c r="P58" s="22"/>
      <c r="Q58" s="44"/>
      <c r="R58" s="71"/>
      <c r="S58" s="89"/>
      <c r="T58" s="47"/>
      <c r="U58" s="110"/>
      <c r="V58" s="22"/>
      <c r="W58" s="28">
        <f>V58</f>
        <v>0</v>
      </c>
      <c r="X58" s="73">
        <f>SUM(F58:W58)</f>
        <v>0</v>
      </c>
      <c r="Y58" s="73">
        <f>X58-SMALL(AG58:AK58,1)</f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109"/>
      <c r="C59" s="109"/>
      <c r="D59" s="109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44"/>
      <c r="P59" s="22"/>
      <c r="Q59" s="110"/>
      <c r="R59" s="71"/>
      <c r="S59" s="89"/>
      <c r="T59" s="47"/>
      <c r="U59" s="110"/>
      <c r="V59" s="22"/>
      <c r="W59" s="28">
        <f t="shared" ref="W58:W60" si="9">V59</f>
        <v>0</v>
      </c>
      <c r="X59" s="73">
        <f t="shared" ref="X58:X60" si="10">SUM(F59:W59)</f>
        <v>0</v>
      </c>
      <c r="Y59" s="73">
        <f t="shared" ref="Y59:Y62" si="11">X59-SMALL(AG59:AJ59,1)</f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109"/>
      <c r="C60" s="109"/>
      <c r="D60" s="109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  <row r="61" spans="1:41" x14ac:dyDescent="0.3">
      <c r="A61" s="45">
        <v>51</v>
      </c>
      <c r="B61" s="109"/>
      <c r="C61" s="109"/>
      <c r="D61" s="109"/>
      <c r="E61" s="67"/>
      <c r="F61" s="22"/>
      <c r="G61" s="44"/>
      <c r="H61" s="48"/>
      <c r="I61" s="44"/>
      <c r="J61" s="47"/>
      <c r="K61" s="44"/>
      <c r="L61" s="47"/>
      <c r="M61" s="44"/>
      <c r="N61" s="47"/>
      <c r="O61" s="44"/>
      <c r="P61" s="47"/>
      <c r="Q61" s="44"/>
      <c r="R61" s="47"/>
      <c r="S61" s="44"/>
      <c r="T61" s="47"/>
      <c r="U61" s="44"/>
      <c r="V61" s="47"/>
      <c r="W61" s="44"/>
      <c r="X61" s="47"/>
      <c r="Y61" s="73" t="e">
        <f t="shared" si="11"/>
        <v>#NUM!</v>
      </c>
      <c r="Z61" s="73" t="e">
        <f>SUM(F61:O61)+SUM(T61:Y61)+S61</f>
        <v>#NUM!</v>
      </c>
    </row>
    <row r="62" spans="1:41" x14ac:dyDescent="0.3">
      <c r="A62" s="45">
        <v>52</v>
      </c>
      <c r="B62" s="155"/>
      <c r="C62" s="155"/>
      <c r="D62" s="155"/>
      <c r="E62" s="68"/>
      <c r="F62" s="22"/>
      <c r="G62" s="44"/>
      <c r="H62" s="47"/>
      <c r="I62" s="44"/>
      <c r="J62" s="47"/>
      <c r="K62" s="44"/>
      <c r="L62" s="47"/>
      <c r="M62" s="44"/>
      <c r="N62" s="47"/>
      <c r="O62" s="44"/>
      <c r="P62" s="47"/>
      <c r="Q62" s="44"/>
      <c r="R62" s="47"/>
      <c r="S62" s="44"/>
      <c r="T62" s="47"/>
      <c r="U62" s="44"/>
      <c r="V62" s="47"/>
      <c r="W62" s="44"/>
      <c r="X62" s="47"/>
      <c r="Y62" s="73" t="e">
        <f t="shared" si="11"/>
        <v>#NUM!</v>
      </c>
      <c r="Z62" s="73" t="e">
        <f>SUM(F62:O62)+SUM(T62:Y62)+S62</f>
        <v>#NUM!</v>
      </c>
    </row>
    <row r="63" spans="1:41" x14ac:dyDescent="0.3">
      <c r="B63" s="5"/>
      <c r="C63" s="5"/>
      <c r="D63" s="5"/>
      <c r="E63" s="66"/>
    </row>
    <row r="64" spans="1:41" x14ac:dyDescent="0.3">
      <c r="B64" s="5"/>
      <c r="C64" s="5"/>
      <c r="D64" s="5"/>
      <c r="E64" s="66"/>
    </row>
    <row r="65" spans="2:5" x14ac:dyDescent="0.3">
      <c r="B65" s="5"/>
      <c r="C65" s="5"/>
      <c r="D65" s="5"/>
      <c r="E65" s="66"/>
    </row>
    <row r="66" spans="2:5" x14ac:dyDescent="0.3">
      <c r="B66" s="5"/>
      <c r="C66" s="5"/>
      <c r="D66" s="5"/>
      <c r="E66" s="66"/>
    </row>
    <row r="67" spans="2:5" x14ac:dyDescent="0.3">
      <c r="B67" s="5"/>
      <c r="C67" s="5"/>
      <c r="D67" s="5"/>
      <c r="E67" s="66"/>
    </row>
    <row r="68" spans="2:5" x14ac:dyDescent="0.3">
      <c r="B68" s="5"/>
      <c r="C68" s="5"/>
      <c r="D68" s="5"/>
    </row>
    <row r="69" spans="2:5" x14ac:dyDescent="0.3">
      <c r="B69" s="5"/>
      <c r="C69" s="5"/>
      <c r="D69" s="5"/>
    </row>
    <row r="70" spans="2:5" x14ac:dyDescent="0.3">
      <c r="B70" s="5"/>
      <c r="C70" s="5"/>
      <c r="D70" s="5"/>
    </row>
    <row r="71" spans="2:5" x14ac:dyDescent="0.3">
      <c r="B71" s="5"/>
      <c r="C71" s="5"/>
      <c r="D71" s="5"/>
    </row>
    <row r="72" spans="2:5" x14ac:dyDescent="0.3">
      <c r="B72" s="5"/>
      <c r="C72" s="5"/>
      <c r="D72" s="5"/>
    </row>
  </sheetData>
  <sortState ref="B11:Y58">
    <sortCondition descending="1" ref="Y11:Y58"/>
  </sortState>
  <conditionalFormatting sqref="B12:C12 B26:C27 B24:C24">
    <cfRule type="expression" dxfId="37" priority="75" stopIfTrue="1">
      <formula>$H14="F"</formula>
    </cfRule>
  </conditionalFormatting>
  <conditionalFormatting sqref="B12:C12">
    <cfRule type="expression" dxfId="36" priority="70" stopIfTrue="1">
      <formula>$H14="F"</formula>
    </cfRule>
  </conditionalFormatting>
  <conditionalFormatting sqref="B12:C12">
    <cfRule type="expression" dxfId="35" priority="69" stopIfTrue="1">
      <formula>$H14="F"</formula>
    </cfRule>
  </conditionalFormatting>
  <conditionalFormatting sqref="B11:C11">
    <cfRule type="expression" dxfId="34" priority="67" stopIfTrue="1">
      <formula>$H12="F"</formula>
    </cfRule>
  </conditionalFormatting>
  <conditionalFormatting sqref="B19:C19 B13:C17 B22:C22">
    <cfRule type="expression" dxfId="33" priority="66" stopIfTrue="1">
      <formula>$H16="F"</formula>
    </cfRule>
  </conditionalFormatting>
  <conditionalFormatting sqref="B23:C24">
    <cfRule type="expression" dxfId="32" priority="50" stopIfTrue="1">
      <formula>$H26="F"</formula>
    </cfRule>
  </conditionalFormatting>
  <conditionalFormatting sqref="B22:C22">
    <cfRule type="expression" dxfId="31" priority="58" stopIfTrue="1">
      <formula>$H24="F"</formula>
    </cfRule>
  </conditionalFormatting>
  <conditionalFormatting sqref="B22:C22">
    <cfRule type="expression" dxfId="30" priority="57" stopIfTrue="1">
      <formula>$H24="F"</formula>
    </cfRule>
  </conditionalFormatting>
  <conditionalFormatting sqref="B20:C20">
    <cfRule type="expression" dxfId="29" priority="56" stopIfTrue="1">
      <formula>$H23="F"</formula>
    </cfRule>
  </conditionalFormatting>
  <conditionalFormatting sqref="B20:C20">
    <cfRule type="expression" dxfId="28" priority="55" stopIfTrue="1">
      <formula>$H23="F"</formula>
    </cfRule>
  </conditionalFormatting>
  <conditionalFormatting sqref="B23:C24">
    <cfRule type="expression" dxfId="27" priority="51" stopIfTrue="1">
      <formula>$H26="F"</formula>
    </cfRule>
  </conditionalFormatting>
  <conditionalFormatting sqref="B24">
    <cfRule type="expression" dxfId="26" priority="47" stopIfTrue="1">
      <formula>$H27="F"</formula>
    </cfRule>
  </conditionalFormatting>
  <conditionalFormatting sqref="B24">
    <cfRule type="expression" dxfId="25" priority="46" stopIfTrue="1">
      <formula>$H27="F"</formula>
    </cfRule>
  </conditionalFormatting>
  <conditionalFormatting sqref="B25:C25">
    <cfRule type="expression" dxfId="24" priority="45" stopIfTrue="1">
      <formula>$H28="F"</formula>
    </cfRule>
  </conditionalFormatting>
  <conditionalFormatting sqref="B25:C25">
    <cfRule type="expression" dxfId="23" priority="44" stopIfTrue="1">
      <formula>$H28="F"</formula>
    </cfRule>
  </conditionalFormatting>
  <conditionalFormatting sqref="B28:C34">
    <cfRule type="expression" dxfId="22" priority="41" stopIfTrue="1">
      <formula>$H28="F"</formula>
    </cfRule>
  </conditionalFormatting>
  <conditionalFormatting sqref="B18:C18">
    <cfRule type="expression" dxfId="21" priority="77" stopIfTrue="1">
      <formula>#REF!="F"</formula>
    </cfRule>
  </conditionalFormatting>
  <conditionalFormatting sqref="E51:E52">
    <cfRule type="expression" dxfId="20" priority="29" stopIfTrue="1">
      <formula>$H51="F"</formula>
    </cfRule>
  </conditionalFormatting>
  <conditionalFormatting sqref="E51:E52">
    <cfRule type="expression" dxfId="19" priority="28" stopIfTrue="1">
      <formula>$H51="F"</formula>
    </cfRule>
  </conditionalFormatting>
  <conditionalFormatting sqref="E61">
    <cfRule type="expression" dxfId="18" priority="27" stopIfTrue="1">
      <formula>$H61="F"</formula>
    </cfRule>
  </conditionalFormatting>
  <conditionalFormatting sqref="B15:C20">
    <cfRule type="expression" dxfId="17" priority="26" stopIfTrue="1">
      <formula>$H19="F"</formula>
    </cfRule>
  </conditionalFormatting>
  <conditionalFormatting sqref="B13:C13">
    <cfRule type="expression" dxfId="16" priority="25" stopIfTrue="1">
      <formula>$H16="F"</formula>
    </cfRule>
  </conditionalFormatting>
  <conditionalFormatting sqref="B25:C25">
    <cfRule type="expression" dxfId="15" priority="24" stopIfTrue="1">
      <formula>$H18="F"</formula>
    </cfRule>
  </conditionalFormatting>
  <conditionalFormatting sqref="B23:C23">
    <cfRule type="expression" dxfId="14" priority="23" stopIfTrue="1">
      <formula>$H18="F"</formula>
    </cfRule>
  </conditionalFormatting>
  <conditionalFormatting sqref="B14:C14">
    <cfRule type="expression" dxfId="13" priority="22" stopIfTrue="1">
      <formula>#REF!="F"</formula>
    </cfRule>
  </conditionalFormatting>
  <conditionalFormatting sqref="E51:E52">
    <cfRule type="expression" dxfId="12" priority="21" stopIfTrue="1">
      <formula>$H51="F"</formula>
    </cfRule>
  </conditionalFormatting>
  <conditionalFormatting sqref="E53">
    <cfRule type="expression" dxfId="11" priority="20" stopIfTrue="1">
      <formula>$H53="F"</formula>
    </cfRule>
  </conditionalFormatting>
  <conditionalFormatting sqref="B11">
    <cfRule type="expression" dxfId="10" priority="19" stopIfTrue="1">
      <formula>$H12="F"</formula>
    </cfRule>
  </conditionalFormatting>
  <conditionalFormatting sqref="E51:E52">
    <cfRule type="expression" dxfId="9" priority="12" stopIfTrue="1">
      <formula>$H51="F"</formula>
    </cfRule>
  </conditionalFormatting>
  <conditionalFormatting sqref="E51:E52">
    <cfRule type="expression" dxfId="8" priority="11" stopIfTrue="1">
      <formula>$H51="F"</formula>
    </cfRule>
  </conditionalFormatting>
  <conditionalFormatting sqref="E53">
    <cfRule type="expression" dxfId="7" priority="10" stopIfTrue="1">
      <formula>$H53="F"</formula>
    </cfRule>
  </conditionalFormatting>
  <conditionalFormatting sqref="E53">
    <cfRule type="expression" dxfId="6" priority="9" stopIfTrue="1">
      <formula>$H53="F"</formula>
    </cfRule>
  </conditionalFormatting>
  <conditionalFormatting sqref="E53">
    <cfRule type="expression" dxfId="5" priority="8" stopIfTrue="1">
      <formula>$H53="F"</formula>
    </cfRule>
  </conditionalFormatting>
  <conditionalFormatting sqref="E53">
    <cfRule type="expression" dxfId="4" priority="7" stopIfTrue="1">
      <formula>$H53="F"</formula>
    </cfRule>
  </conditionalFormatting>
  <conditionalFormatting sqref="E53">
    <cfRule type="expression" dxfId="3" priority="6" stopIfTrue="1">
      <formula>$H53="F"</formula>
    </cfRule>
  </conditionalFormatting>
  <conditionalFormatting sqref="E54">
    <cfRule type="expression" dxfId="2" priority="3" stopIfTrue="1">
      <formula>$H54="F"</formula>
    </cfRule>
  </conditionalFormatting>
  <conditionalFormatting sqref="E54">
    <cfRule type="expression" dxfId="1" priority="2" stopIfTrue="1">
      <formula>$H54="F"</formula>
    </cfRule>
  </conditionalFormatting>
  <conditionalFormatting sqref="B15:C15">
    <cfRule type="expression" dxfId="0" priority="1" stopIfTrue="1">
      <formula>$G15="F"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3" zoomScale="75" zoomScaleNormal="75" workbookViewId="0">
      <selection activeCell="B6" sqref="B6:M20"/>
    </sheetView>
  </sheetViews>
  <sheetFormatPr baseColWidth="10" defaultRowHeight="14.4" outlineLevelRow="1" x14ac:dyDescent="0.3"/>
  <cols>
    <col min="1" max="1" width="8" customWidth="1"/>
    <col min="2" max="2" width="34.109375" customWidth="1"/>
    <col min="3" max="11" width="4.6640625" customWidth="1"/>
    <col min="12" max="12" width="5.6640625" customWidth="1"/>
    <col min="13" max="13" width="10.109375" customWidth="1"/>
    <col min="14" max="14" width="4.6640625" customWidth="1"/>
    <col min="15" max="15" width="6.6640625" customWidth="1"/>
  </cols>
  <sheetData>
    <row r="1" spans="1:15" ht="83.25" customHeight="1" x14ac:dyDescent="0.3"/>
    <row r="2" spans="1:15" ht="57.75" customHeight="1" outlineLevel="1" x14ac:dyDescent="0.3">
      <c r="A2" s="30"/>
      <c r="B2" s="31"/>
      <c r="C2" s="38"/>
      <c r="D2" s="39" t="s">
        <v>20</v>
      </c>
      <c r="E2" s="40"/>
      <c r="F2" s="40"/>
      <c r="G2" s="41"/>
      <c r="H2" s="40"/>
      <c r="I2" s="40"/>
      <c r="J2" s="40"/>
      <c r="K2" s="40"/>
      <c r="L2" s="43"/>
      <c r="O2" s="32"/>
    </row>
    <row r="3" spans="1:15" ht="0.75" customHeight="1" outlineLevel="1" x14ac:dyDescent="0.3">
      <c r="A3" s="31"/>
      <c r="B3" s="31"/>
      <c r="C3" s="38"/>
      <c r="D3" s="40"/>
      <c r="E3" s="40"/>
      <c r="F3" s="40"/>
      <c r="G3" s="42"/>
      <c r="H3" s="40"/>
      <c r="I3" s="40"/>
      <c r="J3" s="40"/>
      <c r="K3" s="40"/>
      <c r="L3" s="43"/>
      <c r="O3" s="32"/>
    </row>
    <row r="4" spans="1:15" ht="141" customHeight="1" outlineLevel="1" x14ac:dyDescent="0.7">
      <c r="A4" s="31"/>
      <c r="B4" s="64" t="s">
        <v>34</v>
      </c>
      <c r="C4" s="50" t="s">
        <v>188</v>
      </c>
      <c r="D4" s="61" t="s">
        <v>189</v>
      </c>
      <c r="E4" s="40" t="s">
        <v>190</v>
      </c>
      <c r="F4" s="40" t="s">
        <v>191</v>
      </c>
      <c r="G4" s="40" t="s">
        <v>192</v>
      </c>
      <c r="H4" s="40" t="s">
        <v>195</v>
      </c>
      <c r="I4" s="40" t="s">
        <v>193</v>
      </c>
      <c r="J4" s="40" t="s">
        <v>194</v>
      </c>
      <c r="K4" s="40" t="s">
        <v>196</v>
      </c>
      <c r="L4" s="43" t="s">
        <v>197</v>
      </c>
    </row>
    <row r="5" spans="1:15" ht="15.75" customHeight="1" outlineLevel="1" x14ac:dyDescent="0.3">
      <c r="A5" s="51" t="s">
        <v>7</v>
      </c>
      <c r="B5" s="51" t="s">
        <v>8</v>
      </c>
      <c r="C5" s="52"/>
      <c r="D5" s="53"/>
      <c r="E5" s="53"/>
      <c r="F5" s="53"/>
      <c r="G5" s="54"/>
      <c r="H5" s="53"/>
      <c r="I5" s="53"/>
      <c r="J5" s="53"/>
      <c r="K5" s="53"/>
      <c r="L5" s="55"/>
      <c r="M5" s="56" t="s">
        <v>9</v>
      </c>
    </row>
    <row r="6" spans="1:15" ht="20.100000000000001" customHeight="1" x14ac:dyDescent="0.3">
      <c r="A6" s="33">
        <v>1</v>
      </c>
      <c r="B6" s="33" t="s">
        <v>10</v>
      </c>
      <c r="C6" s="141">
        <v>28</v>
      </c>
      <c r="D6" s="141">
        <v>30</v>
      </c>
      <c r="E6" s="141">
        <v>30</v>
      </c>
      <c r="F6" s="141">
        <v>30</v>
      </c>
      <c r="G6" s="141">
        <v>30</v>
      </c>
      <c r="H6" s="141">
        <v>30</v>
      </c>
      <c r="I6" s="141"/>
      <c r="J6" s="141"/>
      <c r="K6" s="141"/>
      <c r="L6" s="141"/>
      <c r="M6" s="34">
        <f t="shared" ref="M6:M20" si="0">SUM(C6:L6)</f>
        <v>178</v>
      </c>
      <c r="N6" s="36"/>
    </row>
    <row r="7" spans="1:15" ht="20.100000000000001" customHeight="1" x14ac:dyDescent="0.3">
      <c r="A7" s="33">
        <v>2</v>
      </c>
      <c r="B7" s="33" t="s">
        <v>13</v>
      </c>
      <c r="C7" s="141">
        <v>30</v>
      </c>
      <c r="D7" s="141">
        <v>28</v>
      </c>
      <c r="E7" s="141">
        <v>28</v>
      </c>
      <c r="F7" s="141">
        <v>28</v>
      </c>
      <c r="G7" s="141">
        <v>28</v>
      </c>
      <c r="H7" s="141">
        <v>26</v>
      </c>
      <c r="I7" s="141"/>
      <c r="J7" s="141"/>
      <c r="K7" s="141"/>
      <c r="L7" s="141"/>
      <c r="M7" s="34">
        <f t="shared" si="0"/>
        <v>168</v>
      </c>
      <c r="N7" s="36"/>
    </row>
    <row r="8" spans="1:15" ht="20.100000000000001" customHeight="1" x14ac:dyDescent="0.3">
      <c r="A8" s="33">
        <v>3</v>
      </c>
      <c r="B8" s="33" t="s">
        <v>16</v>
      </c>
      <c r="C8" s="141">
        <v>26</v>
      </c>
      <c r="D8" s="141">
        <v>26</v>
      </c>
      <c r="E8" s="141">
        <v>26</v>
      </c>
      <c r="F8" s="141">
        <v>26</v>
      </c>
      <c r="G8" s="141">
        <v>26</v>
      </c>
      <c r="H8" s="141">
        <v>28</v>
      </c>
      <c r="I8" s="141"/>
      <c r="J8" s="141"/>
      <c r="K8" s="141"/>
      <c r="L8" s="141"/>
      <c r="M8" s="34">
        <f t="shared" si="0"/>
        <v>158</v>
      </c>
      <c r="N8" s="36"/>
    </row>
    <row r="9" spans="1:15" ht="20.100000000000001" customHeight="1" x14ac:dyDescent="0.3">
      <c r="A9" s="33">
        <v>4</v>
      </c>
      <c r="B9" s="33" t="s">
        <v>11</v>
      </c>
      <c r="C9" s="141">
        <v>24</v>
      </c>
      <c r="D9" s="141">
        <v>20</v>
      </c>
      <c r="E9" s="141">
        <v>24</v>
      </c>
      <c r="F9" s="141">
        <v>20</v>
      </c>
      <c r="G9" s="141">
        <v>18</v>
      </c>
      <c r="H9" s="141">
        <v>24</v>
      </c>
      <c r="I9" s="141"/>
      <c r="J9" s="141"/>
      <c r="K9" s="141"/>
      <c r="L9" s="141"/>
      <c r="M9" s="34">
        <f t="shared" si="0"/>
        <v>130</v>
      </c>
      <c r="N9" s="36"/>
    </row>
    <row r="10" spans="1:15" ht="20.100000000000001" customHeight="1" x14ac:dyDescent="0.3">
      <c r="A10" s="33">
        <v>5</v>
      </c>
      <c r="B10" s="33" t="s">
        <v>18</v>
      </c>
      <c r="C10" s="141">
        <v>10</v>
      </c>
      <c r="D10" s="141">
        <v>18</v>
      </c>
      <c r="E10" s="141">
        <v>20</v>
      </c>
      <c r="F10" s="141">
        <v>24</v>
      </c>
      <c r="G10" s="141">
        <v>24</v>
      </c>
      <c r="H10" s="141">
        <v>22</v>
      </c>
      <c r="I10" s="141"/>
      <c r="J10" s="141"/>
      <c r="K10" s="141"/>
      <c r="L10" s="141"/>
      <c r="M10" s="34">
        <f t="shared" si="0"/>
        <v>118</v>
      </c>
      <c r="N10" s="36"/>
    </row>
    <row r="11" spans="1:15" ht="20.100000000000001" customHeight="1" x14ac:dyDescent="0.3">
      <c r="A11" s="33">
        <v>6</v>
      </c>
      <c r="B11" s="33" t="s">
        <v>14</v>
      </c>
      <c r="C11" s="141">
        <v>16</v>
      </c>
      <c r="D11" s="141">
        <v>22</v>
      </c>
      <c r="E11" s="141">
        <v>22</v>
      </c>
      <c r="F11" s="141">
        <v>16</v>
      </c>
      <c r="G11" s="141">
        <v>20</v>
      </c>
      <c r="H11" s="141">
        <v>20</v>
      </c>
      <c r="I11" s="141"/>
      <c r="J11" s="141"/>
      <c r="K11" s="141"/>
      <c r="L11" s="141"/>
      <c r="M11" s="34">
        <f t="shared" si="0"/>
        <v>116</v>
      </c>
      <c r="N11" s="36"/>
    </row>
    <row r="12" spans="1:15" ht="20.100000000000001" customHeight="1" x14ac:dyDescent="0.3">
      <c r="A12" s="33">
        <v>7</v>
      </c>
      <c r="B12" s="33" t="s">
        <v>19</v>
      </c>
      <c r="C12" s="141">
        <v>12</v>
      </c>
      <c r="D12" s="141">
        <v>16</v>
      </c>
      <c r="E12" s="141">
        <v>18</v>
      </c>
      <c r="F12" s="141">
        <v>22</v>
      </c>
      <c r="G12" s="141">
        <v>22</v>
      </c>
      <c r="H12" s="141">
        <v>20</v>
      </c>
      <c r="I12" s="141"/>
      <c r="J12" s="141"/>
      <c r="K12" s="141"/>
      <c r="L12" s="141"/>
      <c r="M12" s="34">
        <f t="shared" si="0"/>
        <v>110</v>
      </c>
      <c r="N12" s="36"/>
    </row>
    <row r="13" spans="1:15" ht="20.100000000000001" customHeight="1" x14ac:dyDescent="0.3">
      <c r="A13" s="33">
        <v>8</v>
      </c>
      <c r="B13" s="33" t="s">
        <v>148</v>
      </c>
      <c r="C13" s="141">
        <v>14</v>
      </c>
      <c r="D13" s="141">
        <v>14</v>
      </c>
      <c r="E13" s="141">
        <v>16</v>
      </c>
      <c r="F13" s="141">
        <v>14</v>
      </c>
      <c r="G13" s="141">
        <v>16</v>
      </c>
      <c r="H13" s="141">
        <v>18</v>
      </c>
      <c r="I13" s="141"/>
      <c r="J13" s="141"/>
      <c r="K13" s="141"/>
      <c r="L13" s="141"/>
      <c r="M13" s="34">
        <f t="shared" si="0"/>
        <v>92</v>
      </c>
      <c r="N13" s="36"/>
    </row>
    <row r="14" spans="1:15" ht="20.100000000000001" customHeight="1" x14ac:dyDescent="0.3">
      <c r="A14" s="33">
        <v>9</v>
      </c>
      <c r="B14" s="35" t="s">
        <v>15</v>
      </c>
      <c r="C14" s="141"/>
      <c r="D14" s="141">
        <v>24</v>
      </c>
      <c r="E14" s="141"/>
      <c r="F14" s="141">
        <v>18</v>
      </c>
      <c r="G14" s="141">
        <v>14</v>
      </c>
      <c r="H14" s="141">
        <v>14</v>
      </c>
      <c r="I14" s="141"/>
      <c r="J14" s="141"/>
      <c r="K14" s="141"/>
      <c r="L14" s="141"/>
      <c r="M14" s="34">
        <f t="shared" si="0"/>
        <v>70</v>
      </c>
      <c r="N14" s="36"/>
    </row>
    <row r="15" spans="1:15" ht="20.100000000000001" customHeight="1" x14ac:dyDescent="0.3">
      <c r="A15" s="33">
        <v>10</v>
      </c>
      <c r="B15" s="35" t="s">
        <v>39</v>
      </c>
      <c r="C15" s="141"/>
      <c r="D15" s="141"/>
      <c r="E15" s="141"/>
      <c r="F15" s="141"/>
      <c r="G15" s="141">
        <v>12</v>
      </c>
      <c r="H15" s="141">
        <v>16</v>
      </c>
      <c r="I15" s="141"/>
      <c r="J15" s="141"/>
      <c r="K15" s="141"/>
      <c r="L15" s="141"/>
      <c r="M15" s="34">
        <f t="shared" si="0"/>
        <v>28</v>
      </c>
      <c r="N15" s="36"/>
    </row>
    <row r="16" spans="1:15" ht="20.100000000000001" customHeight="1" x14ac:dyDescent="0.3">
      <c r="A16" s="33">
        <v>11</v>
      </c>
      <c r="B16" s="33" t="s">
        <v>65</v>
      </c>
      <c r="C16" s="141">
        <v>22</v>
      </c>
      <c r="D16" s="141"/>
      <c r="E16" s="141"/>
      <c r="F16" s="141"/>
      <c r="G16" s="141"/>
      <c r="H16" s="141"/>
      <c r="I16" s="141"/>
      <c r="J16" s="141"/>
      <c r="K16" s="141"/>
      <c r="L16" s="141"/>
      <c r="M16" s="34">
        <f t="shared" si="0"/>
        <v>22</v>
      </c>
      <c r="N16" s="36"/>
    </row>
    <row r="17" spans="1:14" ht="20.100000000000001" customHeight="1" x14ac:dyDescent="0.3">
      <c r="A17" s="33">
        <v>12</v>
      </c>
      <c r="B17" s="35" t="s">
        <v>149</v>
      </c>
      <c r="C17" s="141">
        <v>20</v>
      </c>
      <c r="D17" s="141"/>
      <c r="E17" s="141"/>
      <c r="F17" s="141"/>
      <c r="G17" s="141"/>
      <c r="H17" s="141"/>
      <c r="I17" s="141"/>
      <c r="J17" s="141"/>
      <c r="K17" s="141"/>
      <c r="L17" s="141"/>
      <c r="M17" s="34">
        <f t="shared" si="0"/>
        <v>20</v>
      </c>
      <c r="N17" s="36"/>
    </row>
    <row r="18" spans="1:14" ht="15.6" x14ac:dyDescent="0.3">
      <c r="A18" s="33">
        <v>13</v>
      </c>
      <c r="B18" s="33" t="s">
        <v>17</v>
      </c>
      <c r="C18" s="127">
        <v>18</v>
      </c>
      <c r="D18" s="127"/>
      <c r="E18" s="127"/>
      <c r="F18" s="127"/>
      <c r="G18" s="127"/>
      <c r="H18" s="127"/>
      <c r="I18" s="127"/>
      <c r="J18" s="127"/>
      <c r="K18" s="127"/>
      <c r="L18" s="127"/>
      <c r="M18" s="34">
        <f t="shared" si="0"/>
        <v>18</v>
      </c>
      <c r="N18" s="36"/>
    </row>
    <row r="19" spans="1:14" ht="20.25" customHeight="1" x14ac:dyDescent="0.3">
      <c r="A19" s="33">
        <v>14</v>
      </c>
      <c r="B19" s="33" t="s">
        <v>245</v>
      </c>
      <c r="C19" s="141">
        <v>8</v>
      </c>
      <c r="D19" s="141"/>
      <c r="E19" s="141"/>
      <c r="F19" s="141"/>
      <c r="G19" s="141"/>
      <c r="H19" s="141"/>
      <c r="I19" s="141"/>
      <c r="J19" s="141"/>
      <c r="K19" s="141"/>
      <c r="L19" s="141"/>
      <c r="M19" s="34">
        <f t="shared" si="0"/>
        <v>8</v>
      </c>
      <c r="N19" s="36"/>
    </row>
    <row r="20" spans="1:14" ht="19.5" customHeight="1" x14ac:dyDescent="0.3">
      <c r="A20" s="35">
        <v>15</v>
      </c>
      <c r="B20" s="33" t="s">
        <v>12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34">
        <f t="shared" si="0"/>
        <v>0</v>
      </c>
      <c r="N20" s="37"/>
    </row>
    <row r="21" spans="1:14" ht="6" customHeight="1" x14ac:dyDescent="0.3"/>
    <row r="23" spans="1:14" ht="26.25" customHeight="1" x14ac:dyDescent="0.3"/>
    <row r="25" spans="1:14" ht="26.25" customHeight="1" x14ac:dyDescent="0.3"/>
    <row r="27" spans="1:14" ht="29.25" customHeight="1" x14ac:dyDescent="0.3"/>
  </sheetData>
  <sortState ref="B6:M20">
    <sortCondition descending="1" ref="M6:M20"/>
  </sortState>
  <pageMargins left="0.25" right="0.25" top="0.75" bottom="0.75" header="0.3" footer="0.3"/>
  <pageSetup paperSize="9" scale="6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zoomScale="70" zoomScaleNormal="70" workbookViewId="0">
      <selection activeCell="P11" sqref="P11:Q16"/>
    </sheetView>
  </sheetViews>
  <sheetFormatPr baseColWidth="10" defaultRowHeight="14.4" outlineLevelRow="1" outlineLevelCol="2" x14ac:dyDescent="0.3"/>
  <cols>
    <col min="1" max="1" width="4.33203125" customWidth="1"/>
    <col min="2" max="2" width="29.44140625" customWidth="1"/>
    <col min="3" max="3" width="23.109375" customWidth="1"/>
    <col min="4" max="4" width="11.44140625" customWidth="1"/>
    <col min="5" max="5" width="30.33203125" customWidth="1"/>
    <col min="6" max="7" width="5.6640625" customWidth="1" outlineLevel="1"/>
    <col min="8" max="9" width="5.6640625" customWidth="1" outlineLevel="2"/>
    <col min="10" max="18" width="5.6640625" customWidth="1" outlineLevel="1"/>
    <col min="19" max="19" width="6.5546875" customWidth="1" outlineLevel="1"/>
    <col min="20" max="20" width="5.6640625" customWidth="1" outlineLevel="1"/>
    <col min="21" max="21" width="7.44140625" customWidth="1" outlineLevel="1"/>
    <col min="22" max="22" width="10.33203125" customWidth="1" outlineLevel="1"/>
    <col min="23" max="23" width="9" customWidth="1" outlineLevel="1"/>
    <col min="24" max="24" width="17" customWidth="1" outlineLevel="1"/>
    <col min="25" max="25" width="19.6640625" customWidth="1" outlineLevel="1"/>
    <col min="26" max="26" width="18.44140625" customWidth="1" outlineLevel="1"/>
    <col min="27" max="27" width="8.6640625" customWidth="1" outlineLevel="1"/>
    <col min="28" max="28" width="12.44140625" customWidth="1" outlineLevel="1"/>
    <col min="29" max="29" width="12.5546875" customWidth="1" outlineLevel="1"/>
    <col min="30" max="30" width="10.66406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80.2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Z8" s="17"/>
      <c r="AA8" s="17"/>
      <c r="AM8" s="5"/>
      <c r="AN8" s="5"/>
    </row>
    <row r="9" spans="1:41" ht="37.200000000000003" thickBot="1" x14ac:dyDescent="0.75">
      <c r="B9" s="63" t="s">
        <v>25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Z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Z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147" t="s">
        <v>205</v>
      </c>
      <c r="C11" s="104" t="s">
        <v>206</v>
      </c>
      <c r="D11" s="194">
        <v>2013</v>
      </c>
      <c r="E11" s="178" t="s">
        <v>46</v>
      </c>
      <c r="F11" s="57">
        <v>181</v>
      </c>
      <c r="G11" s="49">
        <v>181</v>
      </c>
      <c r="H11" s="57"/>
      <c r="I11" s="131"/>
      <c r="J11" s="132">
        <v>202</v>
      </c>
      <c r="K11" s="131">
        <v>161</v>
      </c>
      <c r="L11" s="196">
        <v>202</v>
      </c>
      <c r="M11" s="197">
        <v>191</v>
      </c>
      <c r="N11" s="152">
        <v>191</v>
      </c>
      <c r="O11" s="153">
        <v>191</v>
      </c>
      <c r="P11" s="152">
        <v>191</v>
      </c>
      <c r="Q11" s="153">
        <v>191</v>
      </c>
      <c r="R11" s="123"/>
      <c r="S11" s="124"/>
      <c r="T11" s="134"/>
      <c r="U11" s="131"/>
      <c r="V11" s="57"/>
      <c r="W11" s="58">
        <f t="shared" ref="W11:W17" si="0">V11</f>
        <v>0</v>
      </c>
      <c r="X11" s="73">
        <f t="shared" ref="X11:X17" si="1">SUM(F11:W11)</f>
        <v>1882</v>
      </c>
      <c r="Y11" s="73">
        <f t="shared" ref="Y11:Y17" si="2">X11-SMALL(AG11:AL11,1)-SMALL(AG11:AL11,2)</f>
        <v>1520</v>
      </c>
      <c r="Z11" s="17"/>
      <c r="AG11" s="49">
        <f>F11+G11</f>
        <v>362</v>
      </c>
      <c r="AH11" s="49">
        <f>H11+I11</f>
        <v>0</v>
      </c>
      <c r="AI11" s="49">
        <f>J11+K11</f>
        <v>363</v>
      </c>
      <c r="AJ11" s="49">
        <f>L11+M11</f>
        <v>393</v>
      </c>
      <c r="AK11" s="49">
        <f>N11+O11</f>
        <v>382</v>
      </c>
      <c r="AL11" s="49">
        <f>P11+Q11</f>
        <v>382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168" t="s">
        <v>128</v>
      </c>
      <c r="C12" s="169" t="s">
        <v>246</v>
      </c>
      <c r="D12" s="177">
        <v>2013</v>
      </c>
      <c r="E12" s="170" t="s">
        <v>247</v>
      </c>
      <c r="F12" s="122"/>
      <c r="G12" s="109"/>
      <c r="H12" s="57">
        <v>181</v>
      </c>
      <c r="I12" s="127">
        <v>191</v>
      </c>
      <c r="J12" s="133">
        <v>191</v>
      </c>
      <c r="K12" s="127">
        <v>202</v>
      </c>
      <c r="L12" s="133">
        <v>191</v>
      </c>
      <c r="M12" s="198">
        <v>202</v>
      </c>
      <c r="N12" s="57">
        <v>161</v>
      </c>
      <c r="O12" s="215">
        <v>161</v>
      </c>
      <c r="P12" s="57">
        <v>181</v>
      </c>
      <c r="Q12" s="215">
        <v>181</v>
      </c>
      <c r="R12" s="71"/>
      <c r="S12" s="89"/>
      <c r="T12" s="48"/>
      <c r="U12" s="127"/>
      <c r="V12" s="57"/>
      <c r="W12" s="28">
        <f t="shared" si="0"/>
        <v>0</v>
      </c>
      <c r="X12" s="73">
        <f t="shared" si="1"/>
        <v>1842</v>
      </c>
      <c r="Y12" s="73">
        <f t="shared" si="2"/>
        <v>1520</v>
      </c>
      <c r="Z12" s="17"/>
      <c r="AG12" s="49">
        <f t="shared" ref="AG12:AG18" si="3">F12+G12</f>
        <v>0</v>
      </c>
      <c r="AH12" s="49">
        <f t="shared" ref="AH12:AH60" si="4">H12+I12</f>
        <v>372</v>
      </c>
      <c r="AI12" s="49">
        <f t="shared" ref="AI12:AI60" si="5">J12+K12</f>
        <v>393</v>
      </c>
      <c r="AJ12" s="49">
        <f t="shared" ref="AJ12:AJ60" si="6">L12+M12</f>
        <v>393</v>
      </c>
      <c r="AK12" s="49">
        <f t="shared" ref="AK12:AK60" si="7">N12+O12</f>
        <v>322</v>
      </c>
      <c r="AL12" s="49">
        <f t="shared" ref="AL12:AL60" si="8">P12+Q12</f>
        <v>362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 x14ac:dyDescent="0.3">
      <c r="A13" s="13">
        <v>3</v>
      </c>
      <c r="B13" s="179" t="s">
        <v>207</v>
      </c>
      <c r="C13" s="178" t="s">
        <v>208</v>
      </c>
      <c r="D13" s="160">
        <v>2014</v>
      </c>
      <c r="E13" s="178" t="s">
        <v>63</v>
      </c>
      <c r="F13" s="22">
        <v>152</v>
      </c>
      <c r="G13" s="110">
        <v>171</v>
      </c>
      <c r="H13" s="57"/>
      <c r="I13" s="127"/>
      <c r="J13" s="133">
        <v>181</v>
      </c>
      <c r="K13" s="127">
        <v>152</v>
      </c>
      <c r="L13" s="133"/>
      <c r="M13" s="198"/>
      <c r="N13" s="57">
        <v>202</v>
      </c>
      <c r="O13" s="215">
        <v>202</v>
      </c>
      <c r="P13" s="57">
        <v>202</v>
      </c>
      <c r="Q13" s="215">
        <v>202</v>
      </c>
      <c r="R13" s="75"/>
      <c r="S13" s="78"/>
      <c r="T13" s="48"/>
      <c r="U13" s="127"/>
      <c r="V13" s="57"/>
      <c r="W13" s="28">
        <f t="shared" si="0"/>
        <v>0</v>
      </c>
      <c r="X13" s="73">
        <f t="shared" si="1"/>
        <v>1464</v>
      </c>
      <c r="Y13" s="73">
        <f t="shared" si="2"/>
        <v>1464</v>
      </c>
      <c r="Z13" s="17"/>
      <c r="AG13" s="49">
        <f t="shared" si="3"/>
        <v>323</v>
      </c>
      <c r="AH13" s="49">
        <f t="shared" si="4"/>
        <v>0</v>
      </c>
      <c r="AI13" s="49">
        <f t="shared" si="5"/>
        <v>333</v>
      </c>
      <c r="AJ13" s="49">
        <f t="shared" si="6"/>
        <v>0</v>
      </c>
      <c r="AK13" s="49">
        <f t="shared" si="7"/>
        <v>404</v>
      </c>
      <c r="AL13" s="49">
        <f t="shared" si="8"/>
        <v>404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 x14ac:dyDescent="0.3">
      <c r="A14" s="13">
        <v>4</v>
      </c>
      <c r="B14" s="147" t="s">
        <v>87</v>
      </c>
      <c r="C14" s="104" t="s">
        <v>153</v>
      </c>
      <c r="D14" s="160">
        <v>2013</v>
      </c>
      <c r="E14" s="178" t="s">
        <v>51</v>
      </c>
      <c r="F14" s="22">
        <v>171</v>
      </c>
      <c r="G14" s="110">
        <v>161</v>
      </c>
      <c r="H14" s="57">
        <v>191</v>
      </c>
      <c r="I14" s="127">
        <v>202</v>
      </c>
      <c r="J14" s="133">
        <v>171</v>
      </c>
      <c r="K14" s="127">
        <v>191</v>
      </c>
      <c r="L14" s="133">
        <v>181</v>
      </c>
      <c r="M14" s="198">
        <v>181</v>
      </c>
      <c r="N14" s="57">
        <v>171</v>
      </c>
      <c r="O14" s="215">
        <v>171</v>
      </c>
      <c r="P14" s="57"/>
      <c r="Q14" s="215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1791</v>
      </c>
      <c r="Y14" s="73">
        <f t="shared" si="2"/>
        <v>1459</v>
      </c>
      <c r="Z14" s="17"/>
      <c r="AG14" s="49">
        <f t="shared" si="3"/>
        <v>332</v>
      </c>
      <c r="AH14" s="49">
        <f t="shared" si="4"/>
        <v>393</v>
      </c>
      <c r="AI14" s="49">
        <f t="shared" si="5"/>
        <v>362</v>
      </c>
      <c r="AJ14" s="49">
        <f t="shared" si="6"/>
        <v>362</v>
      </c>
      <c r="AK14" s="49">
        <f t="shared" si="7"/>
        <v>342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 x14ac:dyDescent="0.3">
      <c r="A15" s="13">
        <v>5</v>
      </c>
      <c r="B15" s="179" t="s">
        <v>66</v>
      </c>
      <c r="C15" s="178" t="s">
        <v>53</v>
      </c>
      <c r="D15" s="160">
        <v>2013</v>
      </c>
      <c r="E15" s="178" t="s">
        <v>63</v>
      </c>
      <c r="F15" s="22">
        <v>161</v>
      </c>
      <c r="G15" s="110">
        <v>152</v>
      </c>
      <c r="H15" s="57">
        <v>202</v>
      </c>
      <c r="I15" s="127">
        <v>171</v>
      </c>
      <c r="J15" s="133">
        <v>161</v>
      </c>
      <c r="K15" s="127">
        <v>181</v>
      </c>
      <c r="L15" s="133">
        <v>161</v>
      </c>
      <c r="M15" s="198">
        <v>161</v>
      </c>
      <c r="N15" s="57">
        <v>181</v>
      </c>
      <c r="O15" s="215">
        <v>181</v>
      </c>
      <c r="P15" s="57">
        <v>161</v>
      </c>
      <c r="Q15" s="215">
        <v>161</v>
      </c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2034</v>
      </c>
      <c r="Y15" s="73">
        <f t="shared" si="2"/>
        <v>1399</v>
      </c>
      <c r="Z15" s="17"/>
      <c r="AG15" s="49">
        <f t="shared" si="3"/>
        <v>313</v>
      </c>
      <c r="AH15" s="49">
        <f t="shared" si="4"/>
        <v>373</v>
      </c>
      <c r="AI15" s="49">
        <f t="shared" si="5"/>
        <v>342</v>
      </c>
      <c r="AJ15" s="49">
        <f t="shared" si="6"/>
        <v>322</v>
      </c>
      <c r="AK15" s="49">
        <f t="shared" si="7"/>
        <v>362</v>
      </c>
      <c r="AL15" s="49">
        <f t="shared" si="8"/>
        <v>322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 x14ac:dyDescent="0.3">
      <c r="A16" s="13">
        <v>6</v>
      </c>
      <c r="B16" s="180" t="s">
        <v>102</v>
      </c>
      <c r="C16" s="181" t="s">
        <v>209</v>
      </c>
      <c r="D16" s="171">
        <v>2013</v>
      </c>
      <c r="E16" s="181" t="s">
        <v>46</v>
      </c>
      <c r="F16" s="142">
        <v>144</v>
      </c>
      <c r="G16" s="143">
        <v>144</v>
      </c>
      <c r="H16" s="57">
        <v>171</v>
      </c>
      <c r="I16" s="127">
        <v>181</v>
      </c>
      <c r="J16" s="133">
        <v>152</v>
      </c>
      <c r="K16" s="127">
        <v>171</v>
      </c>
      <c r="L16" s="133">
        <v>171</v>
      </c>
      <c r="M16" s="198">
        <v>171</v>
      </c>
      <c r="N16" s="57"/>
      <c r="O16" s="215"/>
      <c r="P16" s="57">
        <v>171</v>
      </c>
      <c r="Q16" s="215">
        <v>171</v>
      </c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1647</v>
      </c>
      <c r="Y16" s="73">
        <f t="shared" si="2"/>
        <v>1359</v>
      </c>
      <c r="Z16" s="17"/>
      <c r="AG16" s="49">
        <f t="shared" si="3"/>
        <v>288</v>
      </c>
      <c r="AH16" s="49">
        <f t="shared" si="4"/>
        <v>352</v>
      </c>
      <c r="AI16" s="49">
        <f t="shared" si="5"/>
        <v>323</v>
      </c>
      <c r="AJ16" s="49">
        <f t="shared" si="6"/>
        <v>342</v>
      </c>
      <c r="AK16" s="49">
        <f t="shared" si="7"/>
        <v>0</v>
      </c>
      <c r="AL16" s="49">
        <f t="shared" si="8"/>
        <v>342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 x14ac:dyDescent="0.3">
      <c r="A17" s="13">
        <v>7</v>
      </c>
      <c r="B17" s="178" t="s">
        <v>203</v>
      </c>
      <c r="C17" s="178" t="s">
        <v>204</v>
      </c>
      <c r="D17" s="160">
        <v>2013</v>
      </c>
      <c r="E17" s="182" t="s">
        <v>199</v>
      </c>
      <c r="F17" s="22">
        <v>202</v>
      </c>
      <c r="G17" s="44">
        <v>202</v>
      </c>
      <c r="H17" s="57"/>
      <c r="I17" s="127"/>
      <c r="J17" s="133"/>
      <c r="K17" s="127"/>
      <c r="L17" s="133"/>
      <c r="M17" s="127"/>
      <c r="N17" s="57"/>
      <c r="O17" s="44"/>
      <c r="P17" s="22"/>
      <c r="Q17" s="110"/>
      <c r="R17" s="75"/>
      <c r="S17" s="78"/>
      <c r="T17" s="48"/>
      <c r="U17" s="127"/>
      <c r="V17" s="22"/>
      <c r="W17" s="28">
        <f t="shared" si="0"/>
        <v>0</v>
      </c>
      <c r="X17" s="73">
        <f t="shared" si="1"/>
        <v>404</v>
      </c>
      <c r="Y17" s="73">
        <f t="shared" si="2"/>
        <v>404</v>
      </c>
      <c r="Z17" s="17"/>
      <c r="AG17" s="49">
        <f t="shared" si="3"/>
        <v>404</v>
      </c>
      <c r="AH17" s="49">
        <f t="shared" si="4"/>
        <v>0</v>
      </c>
      <c r="AI17" s="49">
        <f t="shared" si="5"/>
        <v>0</v>
      </c>
      <c r="AJ17" s="49">
        <f t="shared" si="6"/>
        <v>0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 x14ac:dyDescent="0.3">
      <c r="A18" s="13">
        <v>8</v>
      </c>
      <c r="B18" s="183"/>
      <c r="C18" s="163"/>
      <c r="D18" s="160"/>
      <c r="E18" s="172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ref="W18:W60" si="12">V18</f>
        <v>0</v>
      </c>
      <c r="X18" s="73">
        <f t="shared" ref="X18:X42" si="13">SUM(F18:W18)</f>
        <v>0</v>
      </c>
      <c r="Y18" s="73">
        <f t="shared" ref="Y18" si="14">X18-SMALL(AG18:AK18,1)</f>
        <v>0</v>
      </c>
      <c r="Z18" s="17"/>
      <c r="AG18" s="49">
        <f t="shared" si="3"/>
        <v>0</v>
      </c>
      <c r="AH18" s="49">
        <f t="shared" si="4"/>
        <v>0</v>
      </c>
      <c r="AI18" s="49">
        <f t="shared" si="5"/>
        <v>0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 x14ac:dyDescent="0.3">
      <c r="A19" s="13">
        <v>9</v>
      </c>
      <c r="B19" s="183"/>
      <c r="C19" s="163"/>
      <c r="D19" s="160"/>
      <c r="E19" s="172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12"/>
        <v>0</v>
      </c>
      <c r="X19" s="73">
        <f t="shared" si="13"/>
        <v>0</v>
      </c>
      <c r="Y19" s="73">
        <f t="shared" ref="Y19:Y60" si="15">X19-SMALL(AG19:AI19,1)</f>
        <v>0</v>
      </c>
      <c r="Z19" s="17"/>
      <c r="AG19" s="49">
        <f t="shared" ref="AG19:AG60" si="16">F19+G19</f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 x14ac:dyDescent="0.3">
      <c r="A20" s="13">
        <v>10</v>
      </c>
      <c r="B20" s="162"/>
      <c r="C20" s="163"/>
      <c r="D20" s="160"/>
      <c r="E20" s="172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si="15"/>
        <v>0</v>
      </c>
      <c r="Z20" s="17"/>
      <c r="AG20" s="49">
        <f t="shared" si="16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 x14ac:dyDescent="0.3">
      <c r="A21" s="13">
        <v>11</v>
      </c>
      <c r="B21" s="162"/>
      <c r="C21" s="163"/>
      <c r="D21" s="160"/>
      <c r="E21" s="172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5"/>
        <v>0</v>
      </c>
      <c r="Z21" s="17"/>
      <c r="AG21" s="49">
        <f t="shared" si="16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 x14ac:dyDescent="0.3">
      <c r="A22" s="13">
        <v>12</v>
      </c>
      <c r="B22" s="162"/>
      <c r="C22" s="163"/>
      <c r="D22" s="160"/>
      <c r="E22" s="172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5"/>
        <v>0</v>
      </c>
      <c r="Z22" s="17"/>
      <c r="AG22" s="49">
        <f t="shared" si="16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 x14ac:dyDescent="0.3">
      <c r="A23" s="13">
        <v>13</v>
      </c>
      <c r="B23" s="162"/>
      <c r="C23" s="163"/>
      <c r="D23" s="160"/>
      <c r="E23" s="172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5"/>
        <v>0</v>
      </c>
      <c r="Z23" s="17"/>
      <c r="AG23" s="49">
        <f t="shared" si="16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 x14ac:dyDescent="0.3">
      <c r="A24" s="13">
        <v>14</v>
      </c>
      <c r="B24" s="162"/>
      <c r="C24" s="163"/>
      <c r="D24" s="160"/>
      <c r="E24" s="172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5"/>
        <v>0</v>
      </c>
      <c r="Z24" s="17"/>
      <c r="AG24" s="49">
        <f t="shared" si="16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 x14ac:dyDescent="0.3">
      <c r="A25" s="13">
        <v>15</v>
      </c>
      <c r="B25" s="162"/>
      <c r="C25" s="163"/>
      <c r="D25" s="160"/>
      <c r="E25" s="172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5"/>
        <v>0</v>
      </c>
      <c r="Z25" s="17"/>
      <c r="AG25" s="49">
        <f t="shared" si="16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 x14ac:dyDescent="0.3">
      <c r="A26" s="13">
        <v>16</v>
      </c>
      <c r="B26" s="162"/>
      <c r="C26" s="163"/>
      <c r="D26" s="160"/>
      <c r="E26" s="172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5"/>
        <v>0</v>
      </c>
      <c r="Z26" s="17"/>
      <c r="AG26" s="49">
        <f t="shared" si="16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 x14ac:dyDescent="0.3">
      <c r="A27" s="13">
        <v>17</v>
      </c>
      <c r="B27" s="162"/>
      <c r="C27" s="163"/>
      <c r="D27" s="160"/>
      <c r="E27" s="172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5"/>
        <v>0</v>
      </c>
      <c r="Z27" s="17"/>
      <c r="AG27" s="49">
        <f t="shared" si="16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 x14ac:dyDescent="0.3">
      <c r="A28" s="13">
        <v>18</v>
      </c>
      <c r="B28" s="162"/>
      <c r="C28" s="163"/>
      <c r="D28" s="160"/>
      <c r="E28" s="172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5"/>
        <v>0</v>
      </c>
      <c r="Z28" s="17"/>
      <c r="AG28" s="49">
        <f t="shared" si="16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5"/>
        <v>0</v>
      </c>
      <c r="Z29" s="17"/>
      <c r="AG29" s="49">
        <f t="shared" si="16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5"/>
        <v>0</v>
      </c>
      <c r="Z30" s="17"/>
      <c r="AG30" s="49">
        <f t="shared" si="16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5"/>
        <v>0</v>
      </c>
      <c r="Z31" s="17"/>
      <c r="AG31" s="49">
        <f t="shared" si="16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5"/>
        <v>0</v>
      </c>
      <c r="Z32" s="17"/>
      <c r="AG32" s="49">
        <f t="shared" si="16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5"/>
        <v>0</v>
      </c>
      <c r="Z33" s="17"/>
      <c r="AG33" s="49">
        <f t="shared" si="16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5"/>
        <v>0</v>
      </c>
      <c r="Z34" s="17"/>
      <c r="AG34" s="49">
        <f t="shared" si="16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5"/>
        <v>0</v>
      </c>
      <c r="Z35" s="17"/>
      <c r="AG35" s="49">
        <f t="shared" si="16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5"/>
        <v>0</v>
      </c>
      <c r="Z36" s="17"/>
      <c r="AG36" s="49">
        <f t="shared" si="16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5"/>
        <v>0</v>
      </c>
      <c r="Z37" s="17"/>
      <c r="AG37" s="49">
        <f t="shared" si="16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5"/>
        <v>0</v>
      </c>
      <c r="Z38" s="17"/>
      <c r="AG38" s="49">
        <f t="shared" si="16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5"/>
        <v>0</v>
      </c>
      <c r="Z39" s="17"/>
      <c r="AG39" s="49">
        <f t="shared" si="16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5"/>
        <v>0</v>
      </c>
      <c r="Z40" s="17"/>
      <c r="AG40" s="49">
        <f t="shared" si="16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5"/>
        <v>0</v>
      </c>
      <c r="Z41" s="17"/>
      <c r="AG41" s="49">
        <f t="shared" si="16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5"/>
        <v>0</v>
      </c>
      <c r="Z42" s="17"/>
      <c r="AG42" s="49">
        <f t="shared" si="16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ref="X43:X60" si="17">SUM(F43:W43)</f>
        <v>0</v>
      </c>
      <c r="Y43" s="73">
        <f t="shared" si="15"/>
        <v>0</v>
      </c>
      <c r="Z43" s="17"/>
      <c r="AG43" s="49">
        <f t="shared" si="16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7"/>
        <v>0</v>
      </c>
      <c r="Y44" s="73">
        <f t="shared" si="15"/>
        <v>0</v>
      </c>
      <c r="Z44" s="17"/>
      <c r="AG44" s="49">
        <f t="shared" si="16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7"/>
        <v>0</v>
      </c>
      <c r="Y45" s="73">
        <f t="shared" si="15"/>
        <v>0</v>
      </c>
      <c r="Z45" s="17"/>
      <c r="AG45" s="49">
        <f t="shared" si="16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7"/>
        <v>0</v>
      </c>
      <c r="Y46" s="73">
        <f t="shared" si="15"/>
        <v>0</v>
      </c>
      <c r="Z46" s="17"/>
      <c r="AG46" s="49">
        <f t="shared" si="16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7"/>
        <v>0</v>
      </c>
      <c r="Y47" s="73">
        <f t="shared" si="15"/>
        <v>0</v>
      </c>
      <c r="Z47" s="17"/>
      <c r="AG47" s="49">
        <f t="shared" si="16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7"/>
        <v>0</v>
      </c>
      <c r="Y48" s="73">
        <f t="shared" si="15"/>
        <v>0</v>
      </c>
      <c r="Z48" s="17"/>
      <c r="AG48" s="49">
        <f t="shared" si="16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7"/>
        <v>0</v>
      </c>
      <c r="Y49" s="73">
        <f t="shared" si="15"/>
        <v>0</v>
      </c>
      <c r="Z49" s="17"/>
      <c r="AG49" s="49">
        <f t="shared" si="16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7"/>
        <v>0</v>
      </c>
      <c r="Y50" s="73">
        <f t="shared" si="15"/>
        <v>0</v>
      </c>
      <c r="Z50" s="17"/>
      <c r="AG50" s="49">
        <f t="shared" si="16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7"/>
        <v>0</v>
      </c>
      <c r="Y51" s="73">
        <f t="shared" si="15"/>
        <v>0</v>
      </c>
      <c r="Z51" s="17"/>
      <c r="AG51" s="49">
        <f t="shared" si="16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7"/>
        <v>0</v>
      </c>
      <c r="Y52" s="73">
        <f t="shared" si="15"/>
        <v>0</v>
      </c>
      <c r="Z52" s="17"/>
      <c r="AG52" s="49">
        <f t="shared" si="16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7"/>
        <v>0</v>
      </c>
      <c r="Y53" s="73">
        <f t="shared" si="15"/>
        <v>0</v>
      </c>
      <c r="Z53" s="17"/>
      <c r="AG53" s="49">
        <f t="shared" si="16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7"/>
        <v>0</v>
      </c>
      <c r="Y54" s="73">
        <f t="shared" si="15"/>
        <v>0</v>
      </c>
      <c r="Z54" s="17"/>
      <c r="AG54" s="49">
        <f t="shared" si="16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7"/>
        <v>0</v>
      </c>
      <c r="Y55" s="73">
        <f t="shared" si="15"/>
        <v>0</v>
      </c>
      <c r="Z55" s="17"/>
      <c r="AG55" s="49">
        <f t="shared" si="16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7"/>
        <v>0</v>
      </c>
      <c r="Y56" s="73">
        <f t="shared" si="15"/>
        <v>0</v>
      </c>
      <c r="Z56" s="17"/>
      <c r="AG56" s="49">
        <f t="shared" si="16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7"/>
        <v>0</v>
      </c>
      <c r="Y57" s="73">
        <f t="shared" si="15"/>
        <v>0</v>
      </c>
      <c r="Z57" s="17"/>
      <c r="AG57" s="49">
        <f t="shared" si="16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7"/>
        <v>0</v>
      </c>
      <c r="Y58" s="73">
        <f t="shared" si="15"/>
        <v>0</v>
      </c>
      <c r="Z58" s="17"/>
      <c r="AG58" s="49">
        <f t="shared" si="16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7"/>
        <v>0</v>
      </c>
      <c r="Y59" s="73">
        <f t="shared" si="15"/>
        <v>0</v>
      </c>
      <c r="Z59" s="17"/>
      <c r="AG59" s="49">
        <f t="shared" si="16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7"/>
        <v>0</v>
      </c>
      <c r="Y60" s="73">
        <f t="shared" si="15"/>
        <v>0</v>
      </c>
      <c r="AG60" s="49">
        <f t="shared" si="16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7">
    <sortCondition descending="1" ref="Y11:Y17"/>
  </sortState>
  <conditionalFormatting sqref="B16:C16">
    <cfRule type="expression" dxfId="86" priority="3" stopIfTrue="1">
      <formula>$G16="F"</formula>
    </cfRule>
  </conditionalFormatting>
  <conditionalFormatting sqref="B17:D17">
    <cfRule type="expression" dxfId="85" priority="2" stopIfTrue="1">
      <formula>$M16="F"</formula>
    </cfRule>
  </conditionalFormatting>
  <conditionalFormatting sqref="B17:D17">
    <cfRule type="expression" dxfId="84" priority="1" stopIfTrue="1">
      <formula>$I16="F"</formula>
    </cfRule>
  </conditionalFormatting>
  <dataValidations count="1">
    <dataValidation operator="equal" allowBlank="1" showErrorMessage="1" sqref="B12:C13">
      <formula1>$A$3:$A$9</formula1>
      <formula2>0</formula2>
    </dataValidation>
  </dataValidations>
  <pageMargins left="0.25" right="0.25" top="0.75" bottom="0.75" header="0.3" footer="0.3"/>
  <pageSetup paperSize="9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zoomScale="75" zoomScaleNormal="75" workbookViewId="0">
      <selection activeCell="B11" sqref="B11:Y22"/>
    </sheetView>
  </sheetViews>
  <sheetFormatPr baseColWidth="10" defaultRowHeight="14.4" outlineLevelRow="1" outlineLevelCol="2" x14ac:dyDescent="0.3"/>
  <cols>
    <col min="1" max="1" width="4.6640625" customWidth="1"/>
    <col min="2" max="2" width="27.6640625" customWidth="1"/>
    <col min="3" max="3" width="17.5546875" customWidth="1"/>
    <col min="4" max="4" width="11.109375" customWidth="1"/>
    <col min="5" max="5" width="28" customWidth="1"/>
    <col min="6" max="6" width="8.6640625" customWidth="1" outlineLevel="1"/>
    <col min="7" max="7" width="5.6640625" customWidth="1" outlineLevel="1"/>
    <col min="8" max="9" width="5.6640625" customWidth="1" outlineLevel="2"/>
    <col min="10" max="18" width="5.6640625" customWidth="1" outlineLevel="1"/>
    <col min="19" max="19" width="6" customWidth="1" outlineLevel="1"/>
    <col min="20" max="20" width="7.5546875" customWidth="1" outlineLevel="1"/>
    <col min="21" max="22" width="5.6640625" customWidth="1" outlineLevel="1"/>
    <col min="23" max="23" width="9.109375" customWidth="1" outlineLevel="1"/>
    <col min="24" max="24" width="17.44140625" customWidth="1" outlineLevel="1"/>
    <col min="25" max="25" width="16.109375" customWidth="1" outlineLevel="1"/>
    <col min="26" max="26" width="19.5546875" customWidth="1" outlineLevel="1"/>
    <col min="27" max="27" width="7" customWidth="1" outlineLevel="1"/>
    <col min="28" max="28" width="7.44140625" customWidth="1" outlineLevel="1"/>
    <col min="29" max="29" width="19.5546875" customWidth="1" outlineLevel="1"/>
    <col min="30" max="30" width="20.554687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66.7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2" t="s">
        <v>26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9" t="s">
        <v>213</v>
      </c>
      <c r="C11" s="99" t="s">
        <v>214</v>
      </c>
      <c r="D11" s="159">
        <v>2012</v>
      </c>
      <c r="E11" s="99" t="s">
        <v>51</v>
      </c>
      <c r="F11" s="57">
        <v>181</v>
      </c>
      <c r="G11" s="49">
        <v>181</v>
      </c>
      <c r="H11" s="57">
        <v>202</v>
      </c>
      <c r="I11" s="131">
        <v>191</v>
      </c>
      <c r="J11" s="132">
        <v>191</v>
      </c>
      <c r="K11" s="131">
        <v>191</v>
      </c>
      <c r="L11" s="196">
        <v>202</v>
      </c>
      <c r="M11" s="197">
        <v>202</v>
      </c>
      <c r="N11" s="152">
        <v>202</v>
      </c>
      <c r="O11" s="153">
        <v>202</v>
      </c>
      <c r="P11" s="57">
        <v>202</v>
      </c>
      <c r="Q11" s="49">
        <v>202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2349</v>
      </c>
      <c r="Y11" s="73">
        <f>X11-SMALL(AG11:AL11,1)-SMALL(AG11:AL11,2)</f>
        <v>1605</v>
      </c>
      <c r="AA11" s="17"/>
      <c r="AG11" s="49">
        <f>F11+G11</f>
        <v>362</v>
      </c>
      <c r="AH11" s="49">
        <f>H11+I11</f>
        <v>393</v>
      </c>
      <c r="AI11" s="49">
        <f>J11+K11</f>
        <v>382</v>
      </c>
      <c r="AJ11" s="49">
        <f>L11+M11</f>
        <v>404</v>
      </c>
      <c r="AK11" s="49">
        <f>N11+O11</f>
        <v>404</v>
      </c>
      <c r="AL11" s="49">
        <f>P11+Q11</f>
        <v>404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7" t="s">
        <v>211</v>
      </c>
      <c r="C12" s="97" t="s">
        <v>212</v>
      </c>
      <c r="D12" s="160">
        <v>2011</v>
      </c>
      <c r="E12" s="97" t="s">
        <v>51</v>
      </c>
      <c r="F12" s="22">
        <v>191</v>
      </c>
      <c r="G12" s="110">
        <v>202</v>
      </c>
      <c r="H12" s="22">
        <v>191</v>
      </c>
      <c r="I12" s="127">
        <v>202</v>
      </c>
      <c r="J12" s="133">
        <v>202</v>
      </c>
      <c r="K12" s="127">
        <v>202</v>
      </c>
      <c r="L12" s="133">
        <v>191</v>
      </c>
      <c r="M12" s="198">
        <v>191</v>
      </c>
      <c r="N12" s="57">
        <v>191</v>
      </c>
      <c r="O12" s="215">
        <v>191</v>
      </c>
      <c r="P12" s="22"/>
      <c r="Q12" s="110"/>
      <c r="R12" s="75"/>
      <c r="S12" s="78"/>
      <c r="T12" s="48"/>
      <c r="U12" s="127"/>
      <c r="V12" s="57"/>
      <c r="W12" s="28">
        <f>V12</f>
        <v>0</v>
      </c>
      <c r="X12" s="73">
        <f>SUM(F12:W12)</f>
        <v>1954</v>
      </c>
      <c r="Y12" s="73">
        <f>X12-SMALL(AG12:AL12,1)-SMALL(AG12:AL12,2)</f>
        <v>1572</v>
      </c>
      <c r="AA12" s="17"/>
      <c r="AG12" s="49">
        <f t="shared" ref="AG12:AG60" si="0">F12+G12</f>
        <v>393</v>
      </c>
      <c r="AH12" s="49">
        <f t="shared" ref="AH12:AH60" si="1">H12+I12</f>
        <v>393</v>
      </c>
      <c r="AI12" s="49">
        <f t="shared" ref="AI12:AI60" si="2">J12+K12</f>
        <v>404</v>
      </c>
      <c r="AJ12" s="49">
        <f t="shared" ref="AJ12:AJ60" si="3">L12+M12</f>
        <v>382</v>
      </c>
      <c r="AK12" s="49">
        <f t="shared" ref="AK12:AK60" si="4">N12+O12</f>
        <v>382</v>
      </c>
      <c r="AL12" s="49">
        <f t="shared" ref="AL12:AL60" si="5">P12+Q12</f>
        <v>0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163" t="s">
        <v>317</v>
      </c>
      <c r="C13" s="163" t="s">
        <v>318</v>
      </c>
      <c r="D13" s="160">
        <v>2011</v>
      </c>
      <c r="E13" s="163" t="s">
        <v>316</v>
      </c>
      <c r="F13" s="22"/>
      <c r="G13" s="110"/>
      <c r="H13" s="22"/>
      <c r="I13" s="127"/>
      <c r="J13" s="133">
        <v>171</v>
      </c>
      <c r="K13" s="127">
        <v>181</v>
      </c>
      <c r="L13" s="133">
        <v>181</v>
      </c>
      <c r="M13" s="198">
        <v>181</v>
      </c>
      <c r="N13" s="57"/>
      <c r="O13" s="215"/>
      <c r="P13" s="22"/>
      <c r="Q13" s="110"/>
      <c r="R13" s="71"/>
      <c r="S13" s="89"/>
      <c r="T13" s="48"/>
      <c r="U13" s="127"/>
      <c r="V13" s="57"/>
      <c r="W13" s="28">
        <f>V13</f>
        <v>0</v>
      </c>
      <c r="X13" s="73">
        <f>SUM(F13:W13)</f>
        <v>714</v>
      </c>
      <c r="Y13" s="73">
        <f>X13-SMALL(AG13:AL13,1)-SMALL(AG13:AL13,2)</f>
        <v>714</v>
      </c>
      <c r="AA13" s="17"/>
      <c r="AG13" s="49">
        <f t="shared" si="0"/>
        <v>0</v>
      </c>
      <c r="AH13" s="49">
        <f t="shared" si="1"/>
        <v>0</v>
      </c>
      <c r="AI13" s="49">
        <f t="shared" si="2"/>
        <v>352</v>
      </c>
      <c r="AJ13" s="49">
        <f t="shared" si="3"/>
        <v>362</v>
      </c>
      <c r="AK13" s="49">
        <f t="shared" si="4"/>
        <v>0</v>
      </c>
      <c r="AL13" s="49">
        <f t="shared" si="5"/>
        <v>0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128" t="s">
        <v>299</v>
      </c>
      <c r="C14" s="96" t="s">
        <v>315</v>
      </c>
      <c r="D14" s="161">
        <v>2012</v>
      </c>
      <c r="E14" s="156" t="s">
        <v>316</v>
      </c>
      <c r="F14" s="22"/>
      <c r="G14" s="110"/>
      <c r="H14" s="22"/>
      <c r="I14" s="127"/>
      <c r="J14" s="133">
        <v>181</v>
      </c>
      <c r="K14" s="127">
        <v>171</v>
      </c>
      <c r="L14" s="133">
        <v>171</v>
      </c>
      <c r="M14" s="198">
        <v>171</v>
      </c>
      <c r="N14" s="57"/>
      <c r="O14" s="215"/>
      <c r="P14" s="22"/>
      <c r="Q14" s="110"/>
      <c r="R14" s="75"/>
      <c r="S14" s="78"/>
      <c r="T14" s="48"/>
      <c r="U14" s="127"/>
      <c r="V14" s="57"/>
      <c r="W14" s="28">
        <f>V14</f>
        <v>0</v>
      </c>
      <c r="X14" s="73">
        <f>SUM(F14:W14)</f>
        <v>694</v>
      </c>
      <c r="Y14" s="73">
        <f>X14-SMALL(AG14:AL14,1)-SMALL(AG14:AL14,2)</f>
        <v>694</v>
      </c>
      <c r="AA14" s="17"/>
      <c r="AG14" s="49">
        <f t="shared" si="0"/>
        <v>0</v>
      </c>
      <c r="AH14" s="49">
        <f t="shared" si="1"/>
        <v>0</v>
      </c>
      <c r="AI14" s="49">
        <f t="shared" si="2"/>
        <v>352</v>
      </c>
      <c r="AJ14" s="49">
        <f t="shared" si="3"/>
        <v>342</v>
      </c>
      <c r="AK14" s="49">
        <f t="shared" si="4"/>
        <v>0</v>
      </c>
      <c r="AL14" s="49">
        <f t="shared" si="5"/>
        <v>0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203" t="s">
        <v>332</v>
      </c>
      <c r="C15" s="170" t="s">
        <v>333</v>
      </c>
      <c r="D15" s="192">
        <v>2011</v>
      </c>
      <c r="E15" s="204" t="s">
        <v>51</v>
      </c>
      <c r="F15" s="22"/>
      <c r="G15" s="110"/>
      <c r="H15" s="22"/>
      <c r="I15" s="127"/>
      <c r="J15" s="133"/>
      <c r="K15" s="127"/>
      <c r="L15" s="133">
        <v>161</v>
      </c>
      <c r="M15" s="198">
        <v>161</v>
      </c>
      <c r="N15" s="57">
        <v>181</v>
      </c>
      <c r="O15" s="215">
        <v>181</v>
      </c>
      <c r="P15" s="22"/>
      <c r="Q15" s="110"/>
      <c r="R15" s="71"/>
      <c r="S15" s="89"/>
      <c r="T15" s="48"/>
      <c r="U15" s="127"/>
      <c r="V15" s="57"/>
      <c r="W15" s="28">
        <f>V15</f>
        <v>0</v>
      </c>
      <c r="X15" s="73">
        <f>SUM(F15:W15)</f>
        <v>684</v>
      </c>
      <c r="Y15" s="73">
        <f>X15-SMALL(AG15:AL15,1)-SMALL(AG15:AL15,2)</f>
        <v>684</v>
      </c>
      <c r="AA15" s="17"/>
      <c r="AG15" s="49">
        <f t="shared" si="0"/>
        <v>0</v>
      </c>
      <c r="AH15" s="49">
        <f t="shared" si="1"/>
        <v>0</v>
      </c>
      <c r="AI15" s="49">
        <f t="shared" si="2"/>
        <v>0</v>
      </c>
      <c r="AJ15" s="49">
        <f t="shared" si="3"/>
        <v>322</v>
      </c>
      <c r="AK15" s="49">
        <f t="shared" si="4"/>
        <v>362</v>
      </c>
      <c r="AL15" s="49">
        <f t="shared" si="5"/>
        <v>0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7" t="s">
        <v>43</v>
      </c>
      <c r="C16" s="97" t="s">
        <v>210</v>
      </c>
      <c r="D16" s="207">
        <v>2012</v>
      </c>
      <c r="E16" s="97" t="s">
        <v>92</v>
      </c>
      <c r="F16" s="22">
        <v>202</v>
      </c>
      <c r="G16" s="110">
        <v>191</v>
      </c>
      <c r="H16" s="22"/>
      <c r="I16" s="127"/>
      <c r="J16" s="133"/>
      <c r="K16" s="127"/>
      <c r="L16" s="133"/>
      <c r="M16" s="198"/>
      <c r="N16" s="57"/>
      <c r="O16" s="215"/>
      <c r="P16" s="22"/>
      <c r="Q16" s="110"/>
      <c r="R16" s="75"/>
      <c r="S16" s="78"/>
      <c r="T16" s="48"/>
      <c r="U16" s="127"/>
      <c r="V16" s="22"/>
      <c r="W16" s="28">
        <f>V16</f>
        <v>0</v>
      </c>
      <c r="X16" s="73">
        <f>SUM(F16:W16)</f>
        <v>393</v>
      </c>
      <c r="Y16" s="73">
        <f>X16-SMALL(AG16:AL16,1)-SMALL(AG16:AL16,2)</f>
        <v>393</v>
      </c>
      <c r="AA16" s="17"/>
      <c r="AG16" s="49">
        <f t="shared" si="0"/>
        <v>393</v>
      </c>
      <c r="AH16" s="49">
        <f t="shared" si="1"/>
        <v>0</v>
      </c>
      <c r="AI16" s="49">
        <f t="shared" si="2"/>
        <v>0</v>
      </c>
      <c r="AJ16" s="49">
        <f t="shared" si="3"/>
        <v>0</v>
      </c>
      <c r="AK16" s="49">
        <f t="shared" si="4"/>
        <v>0</v>
      </c>
      <c r="AL16" s="49">
        <f t="shared" si="5"/>
        <v>0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77"/>
      <c r="C17" s="74"/>
      <c r="D17" s="76"/>
      <c r="E17" s="78"/>
      <c r="F17" s="22"/>
      <c r="G17" s="110"/>
      <c r="H17" s="22"/>
      <c r="I17" s="127"/>
      <c r="J17" s="133"/>
      <c r="K17" s="127"/>
      <c r="L17" s="133"/>
      <c r="M17" s="127"/>
      <c r="N17" s="22"/>
      <c r="O17" s="110"/>
      <c r="P17" s="22"/>
      <c r="Q17" s="110"/>
      <c r="R17" s="71"/>
      <c r="S17" s="89"/>
      <c r="T17" s="48"/>
      <c r="U17" s="127"/>
      <c r="V17" s="22"/>
      <c r="W17" s="28">
        <f>V17</f>
        <v>0</v>
      </c>
      <c r="X17" s="73">
        <f>SUM(F17:W17)</f>
        <v>0</v>
      </c>
      <c r="Y17" s="73">
        <f>X17-SMALL(AG17:AI17,1)</f>
        <v>0</v>
      </c>
      <c r="AA17" s="17"/>
      <c r="AG17" s="49">
        <f t="shared" si="0"/>
        <v>0</v>
      </c>
      <c r="AH17" s="49">
        <f t="shared" si="1"/>
        <v>0</v>
      </c>
      <c r="AI17" s="49">
        <f t="shared" si="2"/>
        <v>0</v>
      </c>
      <c r="AJ17" s="49">
        <f t="shared" si="3"/>
        <v>0</v>
      </c>
      <c r="AK17" s="49">
        <f t="shared" si="4"/>
        <v>0</v>
      </c>
      <c r="AL17" s="49">
        <f t="shared" si="5"/>
        <v>0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77"/>
      <c r="C18" s="74"/>
      <c r="D18" s="76"/>
      <c r="E18" s="78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>V18</f>
        <v>0</v>
      </c>
      <c r="X18" s="73">
        <f>SUM(F18:W18)</f>
        <v>0</v>
      </c>
      <c r="Y18" s="73">
        <f>X18-SMALL(AG18:AI18,1)</f>
        <v>0</v>
      </c>
      <c r="AA18" s="17"/>
      <c r="AG18" s="49">
        <f t="shared" si="0"/>
        <v>0</v>
      </c>
      <c r="AH18" s="49">
        <f t="shared" si="1"/>
        <v>0</v>
      </c>
      <c r="AI18" s="49">
        <f t="shared" si="2"/>
        <v>0</v>
      </c>
      <c r="AJ18" s="49">
        <f t="shared" si="3"/>
        <v>0</v>
      </c>
      <c r="AK18" s="49">
        <f t="shared" si="4"/>
        <v>0</v>
      </c>
      <c r="AL18" s="49">
        <f t="shared" si="5"/>
        <v>0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77"/>
      <c r="C19" s="74"/>
      <c r="D19" s="76"/>
      <c r="E19" s="78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>V19</f>
        <v>0</v>
      </c>
      <c r="X19" s="73">
        <f>SUM(F19:W19)</f>
        <v>0</v>
      </c>
      <c r="Y19" s="73">
        <f>X19-SMALL(AG19:AI19,1)</f>
        <v>0</v>
      </c>
      <c r="AA19" s="17"/>
      <c r="AG19" s="49">
        <f t="shared" si="0"/>
        <v>0</v>
      </c>
      <c r="AH19" s="49">
        <f t="shared" si="1"/>
        <v>0</v>
      </c>
      <c r="AI19" s="49">
        <f t="shared" si="2"/>
        <v>0</v>
      </c>
      <c r="AJ19" s="49">
        <f t="shared" si="3"/>
        <v>0</v>
      </c>
      <c r="AK19" s="49">
        <f t="shared" si="4"/>
        <v>0</v>
      </c>
      <c r="AL19" s="49">
        <f t="shared" si="5"/>
        <v>0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77"/>
      <c r="C20" s="74"/>
      <c r="D20" s="76"/>
      <c r="E20" s="7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>V20</f>
        <v>0</v>
      </c>
      <c r="X20" s="73">
        <f>SUM(F20:W20)</f>
        <v>0</v>
      </c>
      <c r="Y20" s="73">
        <f>X20-SMALL(AG20:AI20,1)</f>
        <v>0</v>
      </c>
      <c r="AA20" s="17"/>
      <c r="AG20" s="49">
        <f t="shared" si="0"/>
        <v>0</v>
      </c>
      <c r="AH20" s="49">
        <f t="shared" si="1"/>
        <v>0</v>
      </c>
      <c r="AI20" s="49">
        <f t="shared" si="2"/>
        <v>0</v>
      </c>
      <c r="AJ20" s="49">
        <f t="shared" si="3"/>
        <v>0</v>
      </c>
      <c r="AK20" s="49">
        <f t="shared" si="4"/>
        <v>0</v>
      </c>
      <c r="AL20" s="49">
        <f t="shared" si="5"/>
        <v>0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>V21</f>
        <v>0</v>
      </c>
      <c r="X21" s="73">
        <f>SUM(F21:W21)</f>
        <v>0</v>
      </c>
      <c r="Y21" s="73">
        <f>X21-SMALL(AG21:AI21,1)</f>
        <v>0</v>
      </c>
      <c r="AA21" s="17"/>
      <c r="AG21" s="49">
        <f t="shared" si="0"/>
        <v>0</v>
      </c>
      <c r="AH21" s="49">
        <f t="shared" si="1"/>
        <v>0</v>
      </c>
      <c r="AI21" s="49">
        <f t="shared" si="2"/>
        <v>0</v>
      </c>
      <c r="AJ21" s="49">
        <f t="shared" si="3"/>
        <v>0</v>
      </c>
      <c r="AK21" s="49">
        <f t="shared" si="4"/>
        <v>0</v>
      </c>
      <c r="AL21" s="49">
        <f t="shared" si="5"/>
        <v>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>V22</f>
        <v>0</v>
      </c>
      <c r="X22" s="73">
        <f>SUM(F22:W22)</f>
        <v>0</v>
      </c>
      <c r="Y22" s="73">
        <f>X22-SMALL(AG22:AI22,1)</f>
        <v>0</v>
      </c>
      <c r="AA22" s="17"/>
      <c r="AG22" s="49">
        <f t="shared" si="0"/>
        <v>0</v>
      </c>
      <c r="AH22" s="49">
        <f t="shared" si="1"/>
        <v>0</v>
      </c>
      <c r="AI22" s="49">
        <f t="shared" si="2"/>
        <v>0</v>
      </c>
      <c r="AJ22" s="49">
        <f t="shared" si="3"/>
        <v>0</v>
      </c>
      <c r="AK22" s="49">
        <f t="shared" si="4"/>
        <v>0</v>
      </c>
      <c r="AL22" s="49">
        <f t="shared" si="5"/>
        <v>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ref="W17:W60" si="9">V23</f>
        <v>0</v>
      </c>
      <c r="X23" s="73">
        <f t="shared" ref="X17:X60" si="10">SUM(F23:W23)</f>
        <v>0</v>
      </c>
      <c r="Y23" s="73">
        <f t="shared" ref="Y17:Y60" si="11">X23-SMALL(AG23:AI23,1)</f>
        <v>0</v>
      </c>
      <c r="AA23" s="17"/>
      <c r="AG23" s="49">
        <f t="shared" si="0"/>
        <v>0</v>
      </c>
      <c r="AH23" s="49">
        <f t="shared" si="1"/>
        <v>0</v>
      </c>
      <c r="AI23" s="49">
        <f t="shared" si="2"/>
        <v>0</v>
      </c>
      <c r="AJ23" s="49">
        <f t="shared" si="3"/>
        <v>0</v>
      </c>
      <c r="AK23" s="49">
        <f t="shared" si="4"/>
        <v>0</v>
      </c>
      <c r="AL23" s="49">
        <f t="shared" si="5"/>
        <v>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9"/>
        <v>0</v>
      </c>
      <c r="X24" s="73">
        <f t="shared" si="10"/>
        <v>0</v>
      </c>
      <c r="Y24" s="73">
        <f t="shared" si="11"/>
        <v>0</v>
      </c>
      <c r="AA24" s="17"/>
      <c r="AG24" s="49">
        <f t="shared" si="0"/>
        <v>0</v>
      </c>
      <c r="AH24" s="49">
        <f t="shared" si="1"/>
        <v>0</v>
      </c>
      <c r="AI24" s="49">
        <f t="shared" si="2"/>
        <v>0</v>
      </c>
      <c r="AJ24" s="49">
        <f t="shared" si="3"/>
        <v>0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9"/>
        <v>0</v>
      </c>
      <c r="X25" s="73">
        <f t="shared" si="10"/>
        <v>0</v>
      </c>
      <c r="Y25" s="73">
        <f t="shared" si="11"/>
        <v>0</v>
      </c>
      <c r="AA25" s="17"/>
      <c r="AG25" s="49">
        <f t="shared" si="0"/>
        <v>0</v>
      </c>
      <c r="AH25" s="49">
        <f t="shared" si="1"/>
        <v>0</v>
      </c>
      <c r="AI25" s="49">
        <f t="shared" si="2"/>
        <v>0</v>
      </c>
      <c r="AJ25" s="49">
        <f t="shared" si="3"/>
        <v>0</v>
      </c>
      <c r="AK25" s="49">
        <f t="shared" si="4"/>
        <v>0</v>
      </c>
      <c r="AL25" s="49">
        <f t="shared" si="5"/>
        <v>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9"/>
        <v>0</v>
      </c>
      <c r="X26" s="73">
        <f t="shared" si="10"/>
        <v>0</v>
      </c>
      <c r="Y26" s="73">
        <f t="shared" si="11"/>
        <v>0</v>
      </c>
      <c r="AA26" s="17"/>
      <c r="AG26" s="49">
        <f t="shared" si="0"/>
        <v>0</v>
      </c>
      <c r="AH26" s="49">
        <f t="shared" si="1"/>
        <v>0</v>
      </c>
      <c r="AI26" s="49">
        <f t="shared" si="2"/>
        <v>0</v>
      </c>
      <c r="AJ26" s="49">
        <f t="shared" si="3"/>
        <v>0</v>
      </c>
      <c r="AK26" s="49">
        <f t="shared" si="4"/>
        <v>0</v>
      </c>
      <c r="AL26" s="49">
        <f t="shared" si="5"/>
        <v>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9"/>
        <v>0</v>
      </c>
      <c r="X27" s="73">
        <f t="shared" si="10"/>
        <v>0</v>
      </c>
      <c r="Y27" s="73">
        <f t="shared" si="11"/>
        <v>0</v>
      </c>
      <c r="AA27" s="17"/>
      <c r="AG27" s="49">
        <f t="shared" si="0"/>
        <v>0</v>
      </c>
      <c r="AH27" s="49">
        <f t="shared" si="1"/>
        <v>0</v>
      </c>
      <c r="AI27" s="49">
        <f t="shared" si="2"/>
        <v>0</v>
      </c>
      <c r="AJ27" s="49">
        <f t="shared" si="3"/>
        <v>0</v>
      </c>
      <c r="AK27" s="49">
        <f t="shared" si="4"/>
        <v>0</v>
      </c>
      <c r="AL27" s="49">
        <f t="shared" si="5"/>
        <v>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9"/>
        <v>0</v>
      </c>
      <c r="X28" s="73">
        <f t="shared" si="10"/>
        <v>0</v>
      </c>
      <c r="Y28" s="73">
        <f t="shared" si="11"/>
        <v>0</v>
      </c>
      <c r="AA28" s="17"/>
      <c r="AG28" s="49">
        <f t="shared" si="0"/>
        <v>0</v>
      </c>
      <c r="AH28" s="49">
        <f t="shared" si="1"/>
        <v>0</v>
      </c>
      <c r="AI28" s="49">
        <f t="shared" si="2"/>
        <v>0</v>
      </c>
      <c r="AJ28" s="49">
        <f t="shared" si="3"/>
        <v>0</v>
      </c>
      <c r="AK28" s="49">
        <f t="shared" si="4"/>
        <v>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9"/>
        <v>0</v>
      </c>
      <c r="X29" s="73">
        <f t="shared" si="10"/>
        <v>0</v>
      </c>
      <c r="Y29" s="73">
        <f t="shared" si="11"/>
        <v>0</v>
      </c>
      <c r="AA29" s="17"/>
      <c r="AG29" s="49">
        <f t="shared" si="0"/>
        <v>0</v>
      </c>
      <c r="AH29" s="49">
        <f t="shared" si="1"/>
        <v>0</v>
      </c>
      <c r="AI29" s="49">
        <f t="shared" si="2"/>
        <v>0</v>
      </c>
      <c r="AJ29" s="49">
        <f t="shared" si="3"/>
        <v>0</v>
      </c>
      <c r="AK29" s="49">
        <f t="shared" si="4"/>
        <v>0</v>
      </c>
      <c r="AL29" s="49">
        <f t="shared" si="5"/>
        <v>0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9"/>
        <v>0</v>
      </c>
      <c r="X30" s="73">
        <f t="shared" si="10"/>
        <v>0</v>
      </c>
      <c r="Y30" s="73">
        <f t="shared" si="11"/>
        <v>0</v>
      </c>
      <c r="AA30" s="17"/>
      <c r="AG30" s="49">
        <f t="shared" si="0"/>
        <v>0</v>
      </c>
      <c r="AH30" s="49">
        <f t="shared" si="1"/>
        <v>0</v>
      </c>
      <c r="AI30" s="49">
        <f t="shared" si="2"/>
        <v>0</v>
      </c>
      <c r="AJ30" s="49">
        <f t="shared" si="3"/>
        <v>0</v>
      </c>
      <c r="AK30" s="49">
        <f t="shared" si="4"/>
        <v>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9"/>
        <v>0</v>
      </c>
      <c r="X31" s="73">
        <f t="shared" si="10"/>
        <v>0</v>
      </c>
      <c r="Y31" s="73">
        <f t="shared" si="11"/>
        <v>0</v>
      </c>
      <c r="AA31" s="17"/>
      <c r="AG31" s="49">
        <f t="shared" si="0"/>
        <v>0</v>
      </c>
      <c r="AH31" s="49">
        <f t="shared" si="1"/>
        <v>0</v>
      </c>
      <c r="AI31" s="49">
        <f t="shared" si="2"/>
        <v>0</v>
      </c>
      <c r="AJ31" s="49">
        <f t="shared" si="3"/>
        <v>0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9"/>
        <v>0</v>
      </c>
      <c r="X32" s="73">
        <f t="shared" si="10"/>
        <v>0</v>
      </c>
      <c r="Y32" s="73">
        <f t="shared" si="11"/>
        <v>0</v>
      </c>
      <c r="AA32" s="17"/>
      <c r="AG32" s="49">
        <f t="shared" si="0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9"/>
        <v>0</v>
      </c>
      <c r="X33" s="73">
        <f t="shared" si="10"/>
        <v>0</v>
      </c>
      <c r="Y33" s="73">
        <f t="shared" si="11"/>
        <v>0</v>
      </c>
      <c r="AA33" s="17"/>
      <c r="AG33" s="49">
        <f t="shared" si="0"/>
        <v>0</v>
      </c>
      <c r="AH33" s="49">
        <f t="shared" si="1"/>
        <v>0</v>
      </c>
      <c r="AI33" s="49">
        <f t="shared" si="2"/>
        <v>0</v>
      </c>
      <c r="AJ33" s="49">
        <f t="shared" si="3"/>
        <v>0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9"/>
        <v>0</v>
      </c>
      <c r="X34" s="73">
        <f t="shared" si="10"/>
        <v>0</v>
      </c>
      <c r="Y34" s="73">
        <f t="shared" si="11"/>
        <v>0</v>
      </c>
      <c r="AA34" s="17"/>
      <c r="AG34" s="49">
        <f t="shared" si="0"/>
        <v>0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9"/>
        <v>0</v>
      </c>
      <c r="X35" s="73">
        <f t="shared" si="10"/>
        <v>0</v>
      </c>
      <c r="Y35" s="73">
        <f t="shared" si="11"/>
        <v>0</v>
      </c>
      <c r="AA35" s="17"/>
      <c r="AG35" s="49">
        <f t="shared" si="0"/>
        <v>0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9"/>
        <v>0</v>
      </c>
      <c r="X36" s="73">
        <f t="shared" si="10"/>
        <v>0</v>
      </c>
      <c r="Y36" s="73">
        <f t="shared" si="11"/>
        <v>0</v>
      </c>
      <c r="AA36" s="17"/>
      <c r="AG36" s="49">
        <f t="shared" si="0"/>
        <v>0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9"/>
        <v>0</v>
      </c>
      <c r="X37" s="73">
        <f t="shared" si="10"/>
        <v>0</v>
      </c>
      <c r="Y37" s="73">
        <f t="shared" si="11"/>
        <v>0</v>
      </c>
      <c r="AA37" s="17"/>
      <c r="AG37" s="49">
        <f t="shared" si="0"/>
        <v>0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9"/>
        <v>0</v>
      </c>
      <c r="X38" s="73">
        <f t="shared" si="10"/>
        <v>0</v>
      </c>
      <c r="Y38" s="73">
        <f t="shared" si="11"/>
        <v>0</v>
      </c>
      <c r="AA38" s="17"/>
      <c r="AG38" s="49">
        <f t="shared" si="0"/>
        <v>0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9"/>
        <v>0</v>
      </c>
      <c r="X39" s="73">
        <f t="shared" si="10"/>
        <v>0</v>
      </c>
      <c r="Y39" s="73">
        <f t="shared" si="11"/>
        <v>0</v>
      </c>
      <c r="AA39" s="17"/>
      <c r="AG39" s="49">
        <f t="shared" si="0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9"/>
        <v>0</v>
      </c>
      <c r="X40" s="73">
        <f t="shared" si="10"/>
        <v>0</v>
      </c>
      <c r="Y40" s="73">
        <f t="shared" si="11"/>
        <v>0</v>
      </c>
      <c r="AA40" s="17"/>
      <c r="AG40" s="49">
        <f t="shared" si="0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9"/>
        <v>0</v>
      </c>
      <c r="X41" s="73">
        <f t="shared" si="10"/>
        <v>0</v>
      </c>
      <c r="Y41" s="73">
        <f t="shared" si="11"/>
        <v>0</v>
      </c>
      <c r="AA41" s="17"/>
      <c r="AG41" s="49">
        <f t="shared" si="0"/>
        <v>0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9"/>
        <v>0</v>
      </c>
      <c r="X42" s="73">
        <f t="shared" si="10"/>
        <v>0</v>
      </c>
      <c r="Y42" s="73">
        <f t="shared" si="11"/>
        <v>0</v>
      </c>
      <c r="AA42" s="17"/>
      <c r="AG42" s="49">
        <f t="shared" si="0"/>
        <v>0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9"/>
        <v>0</v>
      </c>
      <c r="X43" s="73">
        <f t="shared" si="10"/>
        <v>0</v>
      </c>
      <c r="Y43" s="73">
        <f t="shared" si="11"/>
        <v>0</v>
      </c>
      <c r="AA43" s="17"/>
      <c r="AG43" s="49">
        <f t="shared" si="0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9"/>
        <v>0</v>
      </c>
      <c r="X44" s="73">
        <f t="shared" si="10"/>
        <v>0</v>
      </c>
      <c r="Y44" s="73">
        <f t="shared" si="11"/>
        <v>0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9"/>
        <v>0</v>
      </c>
      <c r="X45" s="73">
        <f t="shared" si="10"/>
        <v>0</v>
      </c>
      <c r="Y45" s="73">
        <f t="shared" si="11"/>
        <v>0</v>
      </c>
      <c r="AA45" s="17"/>
      <c r="AG45" s="49">
        <f t="shared" si="0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9"/>
        <v>0</v>
      </c>
      <c r="X46" s="73">
        <f t="shared" si="10"/>
        <v>0</v>
      </c>
      <c r="Y46" s="73">
        <f t="shared" si="11"/>
        <v>0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9"/>
        <v>0</v>
      </c>
      <c r="X47" s="73">
        <f t="shared" si="10"/>
        <v>0</v>
      </c>
      <c r="Y47" s="73">
        <f t="shared" si="11"/>
        <v>0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9"/>
        <v>0</v>
      </c>
      <c r="X48" s="73">
        <f t="shared" si="10"/>
        <v>0</v>
      </c>
      <c r="Y48" s="73">
        <f t="shared" si="11"/>
        <v>0</v>
      </c>
      <c r="AA48" s="17"/>
      <c r="AG48" s="49">
        <f t="shared" si="0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9"/>
        <v>0</v>
      </c>
      <c r="X49" s="73">
        <f t="shared" si="10"/>
        <v>0</v>
      </c>
      <c r="Y49" s="73">
        <f t="shared" si="11"/>
        <v>0</v>
      </c>
      <c r="AA49" s="17"/>
      <c r="AG49" s="49">
        <f t="shared" si="0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9"/>
        <v>0</v>
      </c>
      <c r="X50" s="73">
        <f t="shared" si="10"/>
        <v>0</v>
      </c>
      <c r="Y50" s="73">
        <f t="shared" si="11"/>
        <v>0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9"/>
        <v>0</v>
      </c>
      <c r="X51" s="73">
        <f t="shared" si="10"/>
        <v>0</v>
      </c>
      <c r="Y51" s="73">
        <f t="shared" si="11"/>
        <v>0</v>
      </c>
      <c r="AA51" s="17"/>
      <c r="AG51" s="49">
        <f t="shared" si="0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9"/>
        <v>0</v>
      </c>
      <c r="X52" s="73">
        <f t="shared" si="10"/>
        <v>0</v>
      </c>
      <c r="Y52" s="73">
        <f t="shared" si="11"/>
        <v>0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9"/>
        <v>0</v>
      </c>
      <c r="X53" s="73">
        <f t="shared" si="10"/>
        <v>0</v>
      </c>
      <c r="Y53" s="73">
        <f t="shared" si="11"/>
        <v>0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9"/>
        <v>0</v>
      </c>
      <c r="X54" s="73">
        <f t="shared" si="10"/>
        <v>0</v>
      </c>
      <c r="Y54" s="73">
        <f t="shared" si="11"/>
        <v>0</v>
      </c>
      <c r="AA54" s="17"/>
      <c r="AG54" s="49">
        <f t="shared" si="0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9"/>
        <v>0</v>
      </c>
      <c r="X55" s="73">
        <f t="shared" si="10"/>
        <v>0</v>
      </c>
      <c r="Y55" s="73">
        <f t="shared" si="11"/>
        <v>0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9"/>
        <v>0</v>
      </c>
      <c r="X56" s="73">
        <f t="shared" si="10"/>
        <v>0</v>
      </c>
      <c r="Y56" s="73">
        <f t="shared" si="11"/>
        <v>0</v>
      </c>
      <c r="AA56" s="17"/>
      <c r="AG56" s="49">
        <f t="shared" si="0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9"/>
        <v>0</v>
      </c>
      <c r="X57" s="73">
        <f t="shared" si="10"/>
        <v>0</v>
      </c>
      <c r="Y57" s="73">
        <f t="shared" si="11"/>
        <v>0</v>
      </c>
      <c r="AA57" s="17"/>
      <c r="AG57" s="49">
        <f t="shared" si="0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9"/>
        <v>0</v>
      </c>
      <c r="X58" s="73">
        <f t="shared" si="10"/>
        <v>0</v>
      </c>
      <c r="Y58" s="73">
        <f t="shared" si="11"/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9"/>
        <v>0</v>
      </c>
      <c r="X59" s="73">
        <f t="shared" si="10"/>
        <v>0</v>
      </c>
      <c r="Y59" s="73">
        <f t="shared" si="11"/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22">
    <sortCondition descending="1" ref="Y11:Y22"/>
  </sortState>
  <pageMargins left="0.25" right="0.25" top="0.75" bottom="0.75" header="0.3" footer="0.3"/>
  <pageSetup paperSize="9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topLeftCell="A11" zoomScale="75" zoomScaleNormal="75" workbookViewId="0">
      <selection activeCell="B11" sqref="B11:Y33"/>
    </sheetView>
  </sheetViews>
  <sheetFormatPr baseColWidth="10" defaultRowHeight="14.4" outlineLevelRow="1" outlineLevelCol="2" x14ac:dyDescent="0.3"/>
  <cols>
    <col min="1" max="1" width="4.6640625" customWidth="1"/>
    <col min="2" max="2" width="25.88671875" customWidth="1"/>
    <col min="3" max="3" width="17.44140625" customWidth="1"/>
    <col min="4" max="4" width="11.44140625" customWidth="1"/>
    <col min="5" max="5" width="31.109375" customWidth="1"/>
    <col min="6" max="7" width="5.6640625" customWidth="1" outlineLevel="1"/>
    <col min="8" max="9" width="5.6640625" customWidth="1" outlineLevel="2"/>
    <col min="10" max="18" width="5.6640625" customWidth="1" outlineLevel="1"/>
    <col min="19" max="19" width="6.88671875" customWidth="1" outlineLevel="1"/>
    <col min="20" max="20" width="5.6640625" customWidth="1" outlineLevel="1"/>
    <col min="21" max="21" width="9" customWidth="1" outlineLevel="1"/>
    <col min="22" max="22" width="11.109375" customWidth="1" outlineLevel="1"/>
    <col min="23" max="23" width="9" customWidth="1" outlineLevel="1"/>
    <col min="24" max="24" width="18.44140625" customWidth="1" outlineLevel="1"/>
    <col min="25" max="26" width="17.33203125" customWidth="1" outlineLevel="1"/>
    <col min="27" max="27" width="9.88671875" customWidth="1" outlineLevel="1"/>
    <col min="28" max="28" width="17.6640625" customWidth="1" outlineLevel="1"/>
    <col min="29" max="29" width="16.109375" customWidth="1" outlineLevel="1"/>
    <col min="30" max="30" width="10.66406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4.2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3" t="s">
        <v>27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7" t="s">
        <v>68</v>
      </c>
      <c r="C11" s="145" t="s">
        <v>69</v>
      </c>
      <c r="D11" s="159">
        <v>2011</v>
      </c>
      <c r="E11" s="148" t="s">
        <v>51</v>
      </c>
      <c r="F11" s="57">
        <v>181</v>
      </c>
      <c r="G11" s="49">
        <v>191</v>
      </c>
      <c r="H11" s="57">
        <v>181</v>
      </c>
      <c r="I11" s="131">
        <v>171</v>
      </c>
      <c r="J11" s="132">
        <v>202</v>
      </c>
      <c r="K11" s="131">
        <v>202</v>
      </c>
      <c r="L11" s="196">
        <v>191</v>
      </c>
      <c r="M11" s="197">
        <v>181</v>
      </c>
      <c r="N11" s="152">
        <v>202</v>
      </c>
      <c r="O11" s="153">
        <v>202</v>
      </c>
      <c r="P11" s="152">
        <v>191</v>
      </c>
      <c r="Q11" s="153">
        <v>191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2286</v>
      </c>
      <c r="Y11" s="73">
        <f>X11-SMALL(AG11:AL11,1)-SMALL(AG11:AL11,2)</f>
        <v>1562</v>
      </c>
      <c r="AA11" s="17"/>
      <c r="AG11" s="49">
        <f>F11+G11</f>
        <v>372</v>
      </c>
      <c r="AH11" s="49">
        <f>H11+I11</f>
        <v>352</v>
      </c>
      <c r="AI11" s="49">
        <f>J11+K11</f>
        <v>404</v>
      </c>
      <c r="AJ11" s="49">
        <f>L11+M11</f>
        <v>372</v>
      </c>
      <c r="AK11" s="49">
        <f>N11+O11</f>
        <v>404</v>
      </c>
      <c r="AL11" s="49">
        <f>P11+Q11</f>
        <v>382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6" t="s">
        <v>45</v>
      </c>
      <c r="C12" s="146" t="s">
        <v>215</v>
      </c>
      <c r="D12" s="160">
        <v>2012</v>
      </c>
      <c r="E12" s="148" t="s">
        <v>46</v>
      </c>
      <c r="F12" s="22">
        <v>161</v>
      </c>
      <c r="G12" s="110">
        <v>161</v>
      </c>
      <c r="H12" s="57">
        <v>120</v>
      </c>
      <c r="I12" s="127">
        <v>144</v>
      </c>
      <c r="J12" s="133">
        <v>181</v>
      </c>
      <c r="K12" s="127">
        <v>181</v>
      </c>
      <c r="L12" s="133">
        <v>171</v>
      </c>
      <c r="M12" s="198">
        <v>171</v>
      </c>
      <c r="N12" s="57">
        <v>171</v>
      </c>
      <c r="O12" s="215">
        <v>171</v>
      </c>
      <c r="P12" s="57">
        <v>181</v>
      </c>
      <c r="Q12" s="215">
        <v>181</v>
      </c>
      <c r="R12" s="75"/>
      <c r="S12" s="78"/>
      <c r="T12" s="48"/>
      <c r="U12" s="127"/>
      <c r="V12" s="57"/>
      <c r="W12" s="28">
        <f>V12</f>
        <v>0</v>
      </c>
      <c r="X12" s="73">
        <f>SUM(F12:W12)</f>
        <v>1994</v>
      </c>
      <c r="Y12" s="73">
        <f>X12-SMALL(AG12:AL12,1)-SMALL(AG12:AL12,2)</f>
        <v>1408</v>
      </c>
      <c r="AA12" s="17"/>
      <c r="AG12" s="49">
        <f t="shared" ref="AG12:AG21" si="0">F12+G12</f>
        <v>322</v>
      </c>
      <c r="AH12" s="49">
        <f t="shared" ref="AH12:AH60" si="1">H12+I12</f>
        <v>264</v>
      </c>
      <c r="AI12" s="49">
        <f t="shared" ref="AI12:AI60" si="2">J12+K12</f>
        <v>362</v>
      </c>
      <c r="AJ12" s="49">
        <f t="shared" ref="AJ12:AJ60" si="3">L12+M12</f>
        <v>342</v>
      </c>
      <c r="AK12" s="49">
        <f t="shared" ref="AK12:AK60" si="4">N12+O12</f>
        <v>342</v>
      </c>
      <c r="AL12" s="49">
        <f t="shared" ref="AL12:AL60" si="5">P12+Q12</f>
        <v>362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97" t="s">
        <v>127</v>
      </c>
      <c r="C13" s="145" t="s">
        <v>101</v>
      </c>
      <c r="D13" s="160">
        <v>2011</v>
      </c>
      <c r="E13" s="148" t="s">
        <v>51</v>
      </c>
      <c r="F13" s="22">
        <v>152</v>
      </c>
      <c r="G13" s="110">
        <v>144</v>
      </c>
      <c r="H13" s="57">
        <v>152</v>
      </c>
      <c r="I13" s="127">
        <v>152</v>
      </c>
      <c r="J13" s="133">
        <v>161</v>
      </c>
      <c r="K13" s="127">
        <v>191</v>
      </c>
      <c r="L13" s="133">
        <v>128</v>
      </c>
      <c r="M13" s="198">
        <v>136</v>
      </c>
      <c r="N13" s="57">
        <v>191</v>
      </c>
      <c r="O13" s="215">
        <v>191</v>
      </c>
      <c r="P13" s="57">
        <v>171</v>
      </c>
      <c r="Q13" s="215">
        <v>171</v>
      </c>
      <c r="R13" s="71"/>
      <c r="S13" s="89"/>
      <c r="T13" s="48"/>
      <c r="U13" s="127"/>
      <c r="V13" s="57"/>
      <c r="W13" s="28">
        <f>V13</f>
        <v>0</v>
      </c>
      <c r="X13" s="73">
        <f>SUM(F13:W13)</f>
        <v>1940</v>
      </c>
      <c r="Y13" s="73">
        <f>X13-SMALL(AG13:AL13,1)-SMALL(AG13:AL13,2)</f>
        <v>1380</v>
      </c>
      <c r="AA13" s="17"/>
      <c r="AG13" s="49">
        <f t="shared" si="0"/>
        <v>296</v>
      </c>
      <c r="AH13" s="49">
        <f t="shared" si="1"/>
        <v>304</v>
      </c>
      <c r="AI13" s="49">
        <f t="shared" si="2"/>
        <v>352</v>
      </c>
      <c r="AJ13" s="49">
        <f t="shared" si="3"/>
        <v>264</v>
      </c>
      <c r="AK13" s="49">
        <f t="shared" si="4"/>
        <v>382</v>
      </c>
      <c r="AL13" s="49">
        <f t="shared" si="5"/>
        <v>342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163" t="s">
        <v>325</v>
      </c>
      <c r="C14" s="200" t="s">
        <v>326</v>
      </c>
      <c r="D14" s="160">
        <v>2011</v>
      </c>
      <c r="E14" s="183" t="s">
        <v>51</v>
      </c>
      <c r="F14" s="22"/>
      <c r="G14" s="110"/>
      <c r="H14" s="57"/>
      <c r="I14" s="127"/>
      <c r="J14" s="133">
        <v>144</v>
      </c>
      <c r="K14" s="127">
        <v>152</v>
      </c>
      <c r="L14" s="133">
        <v>136</v>
      </c>
      <c r="M14" s="198">
        <v>161</v>
      </c>
      <c r="N14" s="57">
        <v>181</v>
      </c>
      <c r="O14" s="215">
        <v>181</v>
      </c>
      <c r="P14" s="57">
        <v>161</v>
      </c>
      <c r="Q14" s="215">
        <v>161</v>
      </c>
      <c r="R14" s="71"/>
      <c r="S14" s="89"/>
      <c r="T14" s="48"/>
      <c r="U14" s="127"/>
      <c r="V14" s="57"/>
      <c r="W14" s="28">
        <f>V14</f>
        <v>0</v>
      </c>
      <c r="X14" s="73">
        <f>SUM(F14:W14)</f>
        <v>1277</v>
      </c>
      <c r="Y14" s="73">
        <f>X14-SMALL(AG14:AL14,1)-SMALL(AG14:AL14,2)</f>
        <v>1277</v>
      </c>
      <c r="AA14" s="17"/>
      <c r="AG14" s="49">
        <f t="shared" si="0"/>
        <v>0</v>
      </c>
      <c r="AH14" s="49">
        <f t="shared" si="1"/>
        <v>0</v>
      </c>
      <c r="AI14" s="49">
        <f t="shared" si="2"/>
        <v>296</v>
      </c>
      <c r="AJ14" s="49">
        <f t="shared" si="3"/>
        <v>297</v>
      </c>
      <c r="AK14" s="49">
        <f t="shared" si="4"/>
        <v>362</v>
      </c>
      <c r="AL14" s="49">
        <f t="shared" si="5"/>
        <v>322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166" t="s">
        <v>250</v>
      </c>
      <c r="C15" s="167" t="s">
        <v>251</v>
      </c>
      <c r="D15" s="160">
        <v>2012</v>
      </c>
      <c r="E15" s="168" t="s">
        <v>249</v>
      </c>
      <c r="F15" s="122"/>
      <c r="G15" s="109"/>
      <c r="H15" s="57">
        <v>144</v>
      </c>
      <c r="I15" s="127">
        <v>181</v>
      </c>
      <c r="J15" s="133"/>
      <c r="K15" s="127"/>
      <c r="L15" s="133">
        <v>202</v>
      </c>
      <c r="M15" s="198">
        <v>191</v>
      </c>
      <c r="N15" s="57"/>
      <c r="O15" s="215"/>
      <c r="P15" s="57">
        <v>202</v>
      </c>
      <c r="Q15" s="215">
        <v>202</v>
      </c>
      <c r="R15" s="71"/>
      <c r="S15" s="89"/>
      <c r="T15" s="48"/>
      <c r="U15" s="127"/>
      <c r="V15" s="57"/>
      <c r="W15" s="28">
        <f>V15</f>
        <v>0</v>
      </c>
      <c r="X15" s="73">
        <f>SUM(F15:W15)</f>
        <v>1122</v>
      </c>
      <c r="Y15" s="73">
        <f>X15-SMALL(AG15:AL15,1)-SMALL(AG15:AL15,2)</f>
        <v>1122</v>
      </c>
      <c r="AA15" s="17"/>
      <c r="AG15" s="49">
        <f t="shared" si="0"/>
        <v>0</v>
      </c>
      <c r="AH15" s="49">
        <f t="shared" si="1"/>
        <v>325</v>
      </c>
      <c r="AI15" s="49">
        <f t="shared" si="2"/>
        <v>0</v>
      </c>
      <c r="AJ15" s="49">
        <f t="shared" si="3"/>
        <v>393</v>
      </c>
      <c r="AK15" s="49">
        <f t="shared" si="4"/>
        <v>0</v>
      </c>
      <c r="AL15" s="49">
        <f t="shared" si="5"/>
        <v>404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7" t="s">
        <v>211</v>
      </c>
      <c r="C16" s="145" t="s">
        <v>216</v>
      </c>
      <c r="D16" s="160">
        <v>2012</v>
      </c>
      <c r="E16" s="148" t="s">
        <v>51</v>
      </c>
      <c r="F16" s="22">
        <v>128</v>
      </c>
      <c r="G16" s="110">
        <v>136</v>
      </c>
      <c r="H16" s="57">
        <v>110</v>
      </c>
      <c r="I16" s="127">
        <v>136</v>
      </c>
      <c r="J16" s="133">
        <v>152</v>
      </c>
      <c r="K16" s="127">
        <v>136</v>
      </c>
      <c r="L16" s="133">
        <v>100</v>
      </c>
      <c r="M16" s="198">
        <v>110</v>
      </c>
      <c r="N16" s="57">
        <v>152</v>
      </c>
      <c r="O16" s="215">
        <v>152</v>
      </c>
      <c r="P16" s="57"/>
      <c r="Q16" s="215"/>
      <c r="R16" s="71"/>
      <c r="S16" s="89"/>
      <c r="T16" s="48"/>
      <c r="U16" s="127"/>
      <c r="V16" s="22"/>
      <c r="W16" s="28">
        <f>V16</f>
        <v>0</v>
      </c>
      <c r="X16" s="73">
        <f>SUM(F16:W16)</f>
        <v>1312</v>
      </c>
      <c r="Y16" s="73">
        <f>X16-SMALL(AG16:AL16,1)-SMALL(AG16:AL16,2)</f>
        <v>1102</v>
      </c>
      <c r="AA16" s="17"/>
      <c r="AG16" s="49">
        <f t="shared" si="0"/>
        <v>264</v>
      </c>
      <c r="AH16" s="49">
        <f t="shared" si="1"/>
        <v>246</v>
      </c>
      <c r="AI16" s="49">
        <f t="shared" si="2"/>
        <v>288</v>
      </c>
      <c r="AJ16" s="49">
        <f t="shared" si="3"/>
        <v>210</v>
      </c>
      <c r="AK16" s="49">
        <f t="shared" si="4"/>
        <v>304</v>
      </c>
      <c r="AL16" s="49">
        <f t="shared" si="5"/>
        <v>0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97" t="s">
        <v>219</v>
      </c>
      <c r="C17" s="145" t="s">
        <v>220</v>
      </c>
      <c r="D17" s="160">
        <v>2012</v>
      </c>
      <c r="E17" s="148" t="s">
        <v>51</v>
      </c>
      <c r="F17" s="22">
        <v>120</v>
      </c>
      <c r="G17" s="110">
        <v>128</v>
      </c>
      <c r="H17" s="57">
        <v>128</v>
      </c>
      <c r="I17" s="127">
        <v>110</v>
      </c>
      <c r="J17" s="133">
        <v>171</v>
      </c>
      <c r="K17" s="127">
        <v>128</v>
      </c>
      <c r="L17" s="133">
        <v>95</v>
      </c>
      <c r="M17" s="198">
        <v>100</v>
      </c>
      <c r="N17" s="57"/>
      <c r="O17" s="215"/>
      <c r="P17" s="57"/>
      <c r="Q17" s="215"/>
      <c r="R17" s="71"/>
      <c r="S17" s="89"/>
      <c r="T17" s="48"/>
      <c r="U17" s="127"/>
      <c r="V17" s="22"/>
      <c r="W17" s="28">
        <f>V17</f>
        <v>0</v>
      </c>
      <c r="X17" s="73">
        <f>SUM(F17:W17)</f>
        <v>980</v>
      </c>
      <c r="Y17" s="73">
        <f>X17-SMALL(AG17:AL17,1)-SMALL(AG17:AL17,2)</f>
        <v>980</v>
      </c>
      <c r="AA17" s="17"/>
      <c r="AG17" s="49">
        <f t="shared" si="0"/>
        <v>248</v>
      </c>
      <c r="AH17" s="49">
        <f t="shared" si="1"/>
        <v>238</v>
      </c>
      <c r="AI17" s="49">
        <f t="shared" si="2"/>
        <v>299</v>
      </c>
      <c r="AJ17" s="49">
        <f t="shared" si="3"/>
        <v>195</v>
      </c>
      <c r="AK17" s="49">
        <f t="shared" si="4"/>
        <v>0</v>
      </c>
      <c r="AL17" s="49">
        <f t="shared" si="5"/>
        <v>0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165" t="s">
        <v>321</v>
      </c>
      <c r="C18" s="216" t="s">
        <v>322</v>
      </c>
      <c r="D18" s="160">
        <v>2012</v>
      </c>
      <c r="E18" s="217" t="s">
        <v>51</v>
      </c>
      <c r="F18" s="22"/>
      <c r="G18" s="110"/>
      <c r="H18" s="57"/>
      <c r="I18" s="127"/>
      <c r="J18" s="133">
        <v>128</v>
      </c>
      <c r="K18" s="127">
        <v>171</v>
      </c>
      <c r="L18" s="133"/>
      <c r="M18" s="198"/>
      <c r="N18" s="57">
        <v>161</v>
      </c>
      <c r="O18" s="215">
        <v>161</v>
      </c>
      <c r="P18" s="57">
        <v>152</v>
      </c>
      <c r="Q18" s="215">
        <v>152</v>
      </c>
      <c r="R18" s="71"/>
      <c r="S18" s="89"/>
      <c r="T18" s="48"/>
      <c r="U18" s="127"/>
      <c r="V18" s="22"/>
      <c r="W18" s="28">
        <f>V18</f>
        <v>0</v>
      </c>
      <c r="X18" s="73">
        <f>SUM(F18:W18)</f>
        <v>925</v>
      </c>
      <c r="Y18" s="73">
        <f>X18-SMALL(AG18:AL18,1)-SMALL(AG18:AL18,2)</f>
        <v>925</v>
      </c>
      <c r="AA18" s="17"/>
      <c r="AG18" s="49">
        <f t="shared" si="0"/>
        <v>0</v>
      </c>
      <c r="AH18" s="49">
        <f t="shared" si="1"/>
        <v>0</v>
      </c>
      <c r="AI18" s="49">
        <f t="shared" si="2"/>
        <v>299</v>
      </c>
      <c r="AJ18" s="49">
        <f t="shared" si="3"/>
        <v>0</v>
      </c>
      <c r="AK18" s="49">
        <f t="shared" si="4"/>
        <v>322</v>
      </c>
      <c r="AL18" s="49">
        <f t="shared" si="5"/>
        <v>304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166" t="s">
        <v>248</v>
      </c>
      <c r="C19" s="166" t="s">
        <v>67</v>
      </c>
      <c r="D19" s="160">
        <v>2011</v>
      </c>
      <c r="E19" s="169" t="s">
        <v>249</v>
      </c>
      <c r="F19" s="122"/>
      <c r="G19" s="144"/>
      <c r="H19" s="57">
        <v>171</v>
      </c>
      <c r="I19" s="127">
        <v>202</v>
      </c>
      <c r="J19" s="133"/>
      <c r="K19" s="127"/>
      <c r="L19" s="133">
        <v>181</v>
      </c>
      <c r="M19" s="198">
        <v>202</v>
      </c>
      <c r="N19" s="57"/>
      <c r="O19" s="215"/>
      <c r="P19" s="57"/>
      <c r="Q19" s="215"/>
      <c r="R19" s="71"/>
      <c r="S19" s="89"/>
      <c r="T19" s="48"/>
      <c r="U19" s="127"/>
      <c r="V19" s="22"/>
      <c r="W19" s="28">
        <f>V19</f>
        <v>0</v>
      </c>
      <c r="X19" s="73">
        <f>SUM(F19:W19)</f>
        <v>756</v>
      </c>
      <c r="Y19" s="73">
        <f>X19-SMALL(AG19:AL19,1)-SMALL(AG19:AL19,2)</f>
        <v>756</v>
      </c>
      <c r="AA19" s="17"/>
      <c r="AG19" s="49">
        <f t="shared" si="0"/>
        <v>0</v>
      </c>
      <c r="AH19" s="49">
        <f t="shared" si="1"/>
        <v>373</v>
      </c>
      <c r="AI19" s="49">
        <f t="shared" si="2"/>
        <v>0</v>
      </c>
      <c r="AJ19" s="49">
        <f t="shared" si="3"/>
        <v>383</v>
      </c>
      <c r="AK19" s="49">
        <f t="shared" si="4"/>
        <v>0</v>
      </c>
      <c r="AL19" s="49">
        <f t="shared" si="5"/>
        <v>0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163" t="s">
        <v>319</v>
      </c>
      <c r="C20" s="163" t="s">
        <v>320</v>
      </c>
      <c r="D20" s="160">
        <v>2012</v>
      </c>
      <c r="E20" s="163" t="s">
        <v>46</v>
      </c>
      <c r="F20" s="22"/>
      <c r="G20" s="44"/>
      <c r="H20" s="57"/>
      <c r="I20" s="127"/>
      <c r="J20" s="133">
        <v>191</v>
      </c>
      <c r="K20" s="127">
        <v>144</v>
      </c>
      <c r="L20" s="133">
        <v>161</v>
      </c>
      <c r="M20" s="198">
        <v>152</v>
      </c>
      <c r="N20" s="57"/>
      <c r="O20" s="215"/>
      <c r="P20" s="57"/>
      <c r="Q20" s="215"/>
      <c r="R20" s="71"/>
      <c r="S20" s="89"/>
      <c r="T20" s="48"/>
      <c r="U20" s="127"/>
      <c r="V20" s="22"/>
      <c r="W20" s="28">
        <f>V20</f>
        <v>0</v>
      </c>
      <c r="X20" s="73">
        <f>SUM(F20:W20)</f>
        <v>648</v>
      </c>
      <c r="Y20" s="73">
        <f>X20-SMALL(AG20:AL20,1)-SMALL(AG20:AL20,2)</f>
        <v>648</v>
      </c>
      <c r="AA20" s="17"/>
      <c r="AG20" s="49">
        <f t="shared" si="0"/>
        <v>0</v>
      </c>
      <c r="AH20" s="49">
        <f t="shared" si="1"/>
        <v>0</v>
      </c>
      <c r="AI20" s="49">
        <f t="shared" si="2"/>
        <v>335</v>
      </c>
      <c r="AJ20" s="49">
        <f t="shared" si="3"/>
        <v>313</v>
      </c>
      <c r="AK20" s="49">
        <f t="shared" si="4"/>
        <v>0</v>
      </c>
      <c r="AL20" s="49">
        <f t="shared" si="5"/>
        <v>0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170" t="s">
        <v>323</v>
      </c>
      <c r="C21" s="170" t="s">
        <v>324</v>
      </c>
      <c r="D21" s="160">
        <v>2012</v>
      </c>
      <c r="E21" s="184" t="s">
        <v>51</v>
      </c>
      <c r="F21" s="22"/>
      <c r="G21" s="110"/>
      <c r="H21" s="57"/>
      <c r="I21" s="127"/>
      <c r="J21" s="133">
        <v>136</v>
      </c>
      <c r="K21" s="127">
        <v>161</v>
      </c>
      <c r="L21" s="133">
        <v>144</v>
      </c>
      <c r="M21" s="198">
        <v>144</v>
      </c>
      <c r="N21" s="57"/>
      <c r="O21" s="215"/>
      <c r="P21" s="57"/>
      <c r="Q21" s="44"/>
      <c r="R21" s="71"/>
      <c r="S21" s="89"/>
      <c r="T21" s="48"/>
      <c r="U21" s="127"/>
      <c r="V21" s="22"/>
      <c r="W21" s="28">
        <f>V21</f>
        <v>0</v>
      </c>
      <c r="X21" s="73">
        <f>SUM(F21:W21)</f>
        <v>585</v>
      </c>
      <c r="Y21" s="73">
        <f>X21-SMALL(AG21:AL21,1)-SMALL(AG21:AL21,2)</f>
        <v>585</v>
      </c>
      <c r="AA21" s="17"/>
      <c r="AG21" s="49">
        <f t="shared" si="0"/>
        <v>0</v>
      </c>
      <c r="AH21" s="49">
        <f t="shared" si="1"/>
        <v>0</v>
      </c>
      <c r="AI21" s="49">
        <f t="shared" si="2"/>
        <v>297</v>
      </c>
      <c r="AJ21" s="49">
        <f t="shared" si="3"/>
        <v>288</v>
      </c>
      <c r="AK21" s="49">
        <f t="shared" si="4"/>
        <v>0</v>
      </c>
      <c r="AL21" s="49">
        <f t="shared" si="5"/>
        <v>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166" t="s">
        <v>254</v>
      </c>
      <c r="C22" s="166" t="s">
        <v>255</v>
      </c>
      <c r="D22" s="171">
        <v>2012</v>
      </c>
      <c r="E22" s="169" t="s">
        <v>249</v>
      </c>
      <c r="F22" s="22"/>
      <c r="G22" s="110"/>
      <c r="H22" s="57">
        <v>136</v>
      </c>
      <c r="I22" s="127">
        <v>115</v>
      </c>
      <c r="J22" s="133"/>
      <c r="K22" s="127"/>
      <c r="L22" s="133">
        <v>115</v>
      </c>
      <c r="M22" s="198">
        <v>120</v>
      </c>
      <c r="N22" s="57"/>
      <c r="O22" s="215"/>
      <c r="P22" s="57"/>
      <c r="Q22" s="110"/>
      <c r="R22" s="71"/>
      <c r="S22" s="89"/>
      <c r="T22" s="48"/>
      <c r="U22" s="127"/>
      <c r="V22" s="22"/>
      <c r="W22" s="28">
        <f>V22</f>
        <v>0</v>
      </c>
      <c r="X22" s="73">
        <f>SUM(F22:W22)</f>
        <v>486</v>
      </c>
      <c r="Y22" s="73">
        <f>X22-SMALL(AG22:AL22,1)-SMALL(AG22:AL22,2)</f>
        <v>486</v>
      </c>
      <c r="AA22" s="17"/>
      <c r="AG22" s="49">
        <f t="shared" ref="AG22:AG60" si="9">F22+G22</f>
        <v>0</v>
      </c>
      <c r="AH22" s="49">
        <f t="shared" si="1"/>
        <v>251</v>
      </c>
      <c r="AI22" s="49">
        <f t="shared" si="2"/>
        <v>0</v>
      </c>
      <c r="AJ22" s="49">
        <f t="shared" si="3"/>
        <v>235</v>
      </c>
      <c r="AK22" s="49">
        <f t="shared" si="4"/>
        <v>0</v>
      </c>
      <c r="AL22" s="49">
        <f t="shared" si="5"/>
        <v>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157" t="s">
        <v>217</v>
      </c>
      <c r="C23" s="104" t="s">
        <v>218</v>
      </c>
      <c r="D23" s="160">
        <v>2011</v>
      </c>
      <c r="E23" s="185" t="s">
        <v>63</v>
      </c>
      <c r="F23" s="22">
        <v>136</v>
      </c>
      <c r="G23" s="110">
        <v>120</v>
      </c>
      <c r="H23" s="22"/>
      <c r="I23" s="127"/>
      <c r="J23" s="133"/>
      <c r="K23" s="127"/>
      <c r="L23" s="133">
        <v>120</v>
      </c>
      <c r="M23" s="198">
        <v>105</v>
      </c>
      <c r="N23" s="57"/>
      <c r="O23" s="215"/>
      <c r="P23" s="57"/>
      <c r="Q23" s="110"/>
      <c r="R23" s="71"/>
      <c r="S23" s="89"/>
      <c r="T23" s="48"/>
      <c r="U23" s="127"/>
      <c r="V23" s="22"/>
      <c r="W23" s="28">
        <f>V23</f>
        <v>0</v>
      </c>
      <c r="X23" s="73">
        <f>SUM(F23:W23)</f>
        <v>481</v>
      </c>
      <c r="Y23" s="73">
        <f>X23-SMALL(AG23:AL23,1)-SMALL(AG23:AL23,2)</f>
        <v>481</v>
      </c>
      <c r="AA23" s="17"/>
      <c r="AG23" s="49">
        <f t="shared" si="9"/>
        <v>256</v>
      </c>
      <c r="AH23" s="49">
        <f t="shared" si="1"/>
        <v>0</v>
      </c>
      <c r="AI23" s="49">
        <f t="shared" si="2"/>
        <v>0</v>
      </c>
      <c r="AJ23" s="49">
        <f t="shared" si="3"/>
        <v>225</v>
      </c>
      <c r="AK23" s="49">
        <f t="shared" si="4"/>
        <v>0</v>
      </c>
      <c r="AL23" s="49">
        <f t="shared" si="5"/>
        <v>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107" t="s">
        <v>203</v>
      </c>
      <c r="C24" s="99" t="s">
        <v>53</v>
      </c>
      <c r="D24" s="160">
        <v>2012</v>
      </c>
      <c r="E24" s="120" t="s">
        <v>199</v>
      </c>
      <c r="F24" s="22">
        <v>202</v>
      </c>
      <c r="G24" s="110">
        <v>202</v>
      </c>
      <c r="H24" s="22"/>
      <c r="I24" s="127"/>
      <c r="J24" s="133"/>
      <c r="K24" s="127"/>
      <c r="L24" s="133"/>
      <c r="M24" s="198"/>
      <c r="N24" s="57"/>
      <c r="O24" s="215"/>
      <c r="P24" s="57"/>
      <c r="Q24" s="110"/>
      <c r="R24" s="75"/>
      <c r="S24" s="78"/>
      <c r="T24" s="48"/>
      <c r="U24" s="127"/>
      <c r="V24" s="22"/>
      <c r="W24" s="28">
        <f>V24</f>
        <v>0</v>
      </c>
      <c r="X24" s="73">
        <f>SUM(F24:W24)</f>
        <v>404</v>
      </c>
      <c r="Y24" s="73">
        <f>X24-SMALL(AG24:AL24,1)-SMALL(AG24:AL24,2)</f>
        <v>404</v>
      </c>
      <c r="AA24" s="17"/>
      <c r="AG24" s="49">
        <f t="shared" si="9"/>
        <v>404</v>
      </c>
      <c r="AH24" s="49">
        <f t="shared" si="1"/>
        <v>0</v>
      </c>
      <c r="AI24" s="49">
        <f t="shared" si="2"/>
        <v>0</v>
      </c>
      <c r="AJ24" s="49">
        <f t="shared" si="3"/>
        <v>0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157" t="s">
        <v>198</v>
      </c>
      <c r="C25" s="165" t="s">
        <v>114</v>
      </c>
      <c r="D25" s="160"/>
      <c r="E25" s="185" t="s">
        <v>199</v>
      </c>
      <c r="F25" s="22">
        <v>191</v>
      </c>
      <c r="G25" s="110">
        <v>181</v>
      </c>
      <c r="H25" s="22"/>
      <c r="I25" s="127"/>
      <c r="J25" s="133"/>
      <c r="K25" s="127"/>
      <c r="L25" s="133"/>
      <c r="M25" s="198"/>
      <c r="N25" s="57"/>
      <c r="O25" s="215"/>
      <c r="P25" s="57"/>
      <c r="Q25" s="110"/>
      <c r="R25" s="75"/>
      <c r="S25" s="78"/>
      <c r="T25" s="48"/>
      <c r="U25" s="127"/>
      <c r="V25" s="22"/>
      <c r="W25" s="28">
        <f>V25</f>
        <v>0</v>
      </c>
      <c r="X25" s="73">
        <f>SUM(F25:W25)</f>
        <v>372</v>
      </c>
      <c r="Y25" s="73">
        <f>X25-SMALL(AG25:AL25,1)-SMALL(AG25:AL25,2)</f>
        <v>372</v>
      </c>
      <c r="AA25" s="17"/>
      <c r="AG25" s="49">
        <f t="shared" si="9"/>
        <v>372</v>
      </c>
      <c r="AH25" s="49">
        <f t="shared" si="1"/>
        <v>0</v>
      </c>
      <c r="AI25" s="49">
        <f t="shared" si="2"/>
        <v>0</v>
      </c>
      <c r="AJ25" s="49">
        <f t="shared" si="3"/>
        <v>0</v>
      </c>
      <c r="AK25" s="49">
        <f t="shared" si="4"/>
        <v>0</v>
      </c>
      <c r="AL25" s="49">
        <f t="shared" si="5"/>
        <v>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173" t="s">
        <v>252</v>
      </c>
      <c r="C26" s="166" t="s">
        <v>253</v>
      </c>
      <c r="D26" s="160">
        <v>2012</v>
      </c>
      <c r="E26" s="169" t="s">
        <v>249</v>
      </c>
      <c r="F26" s="22"/>
      <c r="G26" s="110"/>
      <c r="H26" s="22">
        <v>161</v>
      </c>
      <c r="I26" s="127">
        <v>128</v>
      </c>
      <c r="J26" s="133"/>
      <c r="K26" s="127"/>
      <c r="L26" s="133"/>
      <c r="M26" s="198"/>
      <c r="N26" s="57"/>
      <c r="O26" s="110"/>
      <c r="P26" s="57"/>
      <c r="Q26" s="110"/>
      <c r="R26" s="71"/>
      <c r="S26" s="89"/>
      <c r="T26" s="48"/>
      <c r="U26" s="127"/>
      <c r="V26" s="22"/>
      <c r="W26" s="28">
        <f>V26</f>
        <v>0</v>
      </c>
      <c r="X26" s="73">
        <f>SUM(F26:W26)</f>
        <v>289</v>
      </c>
      <c r="Y26" s="73">
        <f>X26-SMALL(AG26:AL26,1)-SMALL(AG26:AL26,2)</f>
        <v>289</v>
      </c>
      <c r="AA26" s="17"/>
      <c r="AG26" s="49">
        <f t="shared" si="9"/>
        <v>0</v>
      </c>
      <c r="AH26" s="49">
        <f t="shared" si="1"/>
        <v>289</v>
      </c>
      <c r="AI26" s="49">
        <f t="shared" si="2"/>
        <v>0</v>
      </c>
      <c r="AJ26" s="49">
        <f t="shared" si="3"/>
        <v>0</v>
      </c>
      <c r="AK26" s="49">
        <f t="shared" si="4"/>
        <v>0</v>
      </c>
      <c r="AL26" s="49">
        <f t="shared" si="5"/>
        <v>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170" t="s">
        <v>334</v>
      </c>
      <c r="C27" s="170" t="s">
        <v>309</v>
      </c>
      <c r="D27" s="192">
        <v>2012</v>
      </c>
      <c r="E27" s="170" t="s">
        <v>51</v>
      </c>
      <c r="F27" s="22"/>
      <c r="G27" s="110"/>
      <c r="H27" s="22"/>
      <c r="I27" s="110"/>
      <c r="J27" s="22"/>
      <c r="K27" s="110"/>
      <c r="L27" s="133">
        <v>152</v>
      </c>
      <c r="M27" s="198">
        <v>128</v>
      </c>
      <c r="N27" s="57"/>
      <c r="O27" s="110"/>
      <c r="P27" s="57"/>
      <c r="Q27" s="110"/>
      <c r="R27" s="71"/>
      <c r="S27" s="89"/>
      <c r="T27" s="47"/>
      <c r="U27" s="110"/>
      <c r="V27" s="22"/>
      <c r="W27" s="28">
        <f>V27</f>
        <v>0</v>
      </c>
      <c r="X27" s="73">
        <f>SUM(F27:W27)</f>
        <v>280</v>
      </c>
      <c r="Y27" s="73">
        <f>X27-SMALL(AG27:AL27,1)-SMALL(AG27:AL27,2)</f>
        <v>280</v>
      </c>
      <c r="AA27" s="17"/>
      <c r="AG27" s="49">
        <f t="shared" si="9"/>
        <v>0</v>
      </c>
      <c r="AH27" s="49">
        <f t="shared" si="1"/>
        <v>0</v>
      </c>
      <c r="AI27" s="49">
        <f t="shared" si="2"/>
        <v>0</v>
      </c>
      <c r="AJ27" s="49">
        <f t="shared" si="3"/>
        <v>280</v>
      </c>
      <c r="AK27" s="49">
        <f t="shared" si="4"/>
        <v>0</v>
      </c>
      <c r="AL27" s="49">
        <f t="shared" si="5"/>
        <v>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170" t="s">
        <v>157</v>
      </c>
      <c r="C28" s="170" t="s">
        <v>335</v>
      </c>
      <c r="D28" s="160">
        <v>2012</v>
      </c>
      <c r="E28" s="170" t="s">
        <v>51</v>
      </c>
      <c r="F28" s="22"/>
      <c r="G28" s="110"/>
      <c r="H28" s="22"/>
      <c r="I28" s="110"/>
      <c r="J28" s="22"/>
      <c r="K28" s="110"/>
      <c r="L28" s="133">
        <v>105</v>
      </c>
      <c r="M28" s="198">
        <v>115</v>
      </c>
      <c r="N28" s="57"/>
      <c r="O28" s="110"/>
      <c r="P28" s="57"/>
      <c r="Q28" s="110"/>
      <c r="R28" s="71"/>
      <c r="S28" s="89"/>
      <c r="T28" s="47"/>
      <c r="U28" s="110"/>
      <c r="V28" s="22"/>
      <c r="W28" s="28">
        <f>V28</f>
        <v>0</v>
      </c>
      <c r="X28" s="73">
        <f>SUM(F28:W28)</f>
        <v>220</v>
      </c>
      <c r="Y28" s="73">
        <f>X28-SMALL(AG28:AL28,1)-SMALL(AG28:AL28,2)</f>
        <v>220</v>
      </c>
      <c r="AA28" s="17"/>
      <c r="AG28" s="49">
        <f t="shared" si="9"/>
        <v>0</v>
      </c>
      <c r="AH28" s="49">
        <f t="shared" si="1"/>
        <v>0</v>
      </c>
      <c r="AI28" s="49">
        <f t="shared" si="2"/>
        <v>0</v>
      </c>
      <c r="AJ28" s="49">
        <f t="shared" si="3"/>
        <v>220</v>
      </c>
      <c r="AK28" s="49">
        <f t="shared" si="4"/>
        <v>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170" t="s">
        <v>336</v>
      </c>
      <c r="C29" s="170" t="s">
        <v>337</v>
      </c>
      <c r="D29" s="171">
        <v>2012</v>
      </c>
      <c r="E29" s="170" t="s">
        <v>51</v>
      </c>
      <c r="F29" s="22"/>
      <c r="G29" s="110"/>
      <c r="H29" s="22"/>
      <c r="I29" s="110"/>
      <c r="J29" s="22"/>
      <c r="K29" s="110"/>
      <c r="L29" s="133">
        <v>110</v>
      </c>
      <c r="M29" s="198">
        <v>95</v>
      </c>
      <c r="N29" s="57"/>
      <c r="O29" s="110"/>
      <c r="P29" s="57"/>
      <c r="Q29" s="110"/>
      <c r="R29" s="71"/>
      <c r="S29" s="89"/>
      <c r="T29" s="47"/>
      <c r="U29" s="110"/>
      <c r="V29" s="22"/>
      <c r="W29" s="28">
        <f>V29</f>
        <v>0</v>
      </c>
      <c r="X29" s="73">
        <f>SUM(F29:W29)</f>
        <v>205</v>
      </c>
      <c r="Y29" s="73">
        <f>X29-SMALL(AG29:AL29,1)-SMALL(AG29:AL29,2)</f>
        <v>205</v>
      </c>
      <c r="AA29" s="17"/>
      <c r="AG29" s="49">
        <f t="shared" si="9"/>
        <v>0</v>
      </c>
      <c r="AH29" s="49">
        <f t="shared" si="1"/>
        <v>0</v>
      </c>
      <c r="AI29" s="49">
        <f t="shared" si="2"/>
        <v>0</v>
      </c>
      <c r="AJ29" s="49">
        <f t="shared" si="3"/>
        <v>205</v>
      </c>
      <c r="AK29" s="49">
        <f t="shared" si="4"/>
        <v>0</v>
      </c>
      <c r="AL29" s="49">
        <f t="shared" si="5"/>
        <v>0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45">
        <v>20</v>
      </c>
      <c r="B30" s="175"/>
      <c r="C30" s="175"/>
      <c r="D30" s="176"/>
      <c r="E30" s="186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>V30</f>
        <v>0</v>
      </c>
      <c r="X30" s="73">
        <f>SUM(F30:W30)</f>
        <v>0</v>
      </c>
      <c r="Y30" s="73">
        <f>X30-SMALL(AG30:AK30,1)</f>
        <v>0</v>
      </c>
      <c r="AA30" s="17"/>
      <c r="AG30" s="49">
        <f t="shared" si="9"/>
        <v>0</v>
      </c>
      <c r="AH30" s="49">
        <f t="shared" si="1"/>
        <v>0</v>
      </c>
      <c r="AI30" s="49">
        <f t="shared" si="2"/>
        <v>0</v>
      </c>
      <c r="AJ30" s="49">
        <f t="shared" si="3"/>
        <v>0</v>
      </c>
      <c r="AK30" s="49">
        <f t="shared" si="4"/>
        <v>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162"/>
      <c r="C31" s="163"/>
      <c r="D31" s="160"/>
      <c r="E31" s="164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>V31</f>
        <v>0</v>
      </c>
      <c r="X31" s="73">
        <f>SUM(F31:W31)</f>
        <v>0</v>
      </c>
      <c r="Y31" s="73">
        <f>X31-SMALL(AG31:AI31,1)</f>
        <v>0</v>
      </c>
      <c r="AA31" s="17"/>
      <c r="AG31" s="49">
        <f t="shared" si="9"/>
        <v>0</v>
      </c>
      <c r="AH31" s="49">
        <f t="shared" si="1"/>
        <v>0</v>
      </c>
      <c r="AI31" s="49">
        <f t="shared" si="2"/>
        <v>0</v>
      </c>
      <c r="AJ31" s="49">
        <f t="shared" si="3"/>
        <v>0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162"/>
      <c r="C32" s="163"/>
      <c r="D32" s="160"/>
      <c r="E32" s="164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>V32</f>
        <v>0</v>
      </c>
      <c r="X32" s="73">
        <f>SUM(F32:W32)</f>
        <v>0</v>
      </c>
      <c r="Y32" s="73">
        <f>X32-SMALL(AG32:AI32,1)</f>
        <v>0</v>
      </c>
      <c r="AA32" s="17"/>
      <c r="AG32" s="49">
        <f t="shared" si="9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162"/>
      <c r="C33" s="163"/>
      <c r="D33" s="160"/>
      <c r="E33" s="164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>V33</f>
        <v>0</v>
      </c>
      <c r="X33" s="73">
        <f>SUM(F33:W33)</f>
        <v>0</v>
      </c>
      <c r="Y33" s="73">
        <f>X33-SMALL(AG33:AI33,1)</f>
        <v>0</v>
      </c>
      <c r="AA33" s="17"/>
      <c r="AG33" s="49">
        <f t="shared" si="9"/>
        <v>0</v>
      </c>
      <c r="AH33" s="49">
        <f t="shared" si="1"/>
        <v>0</v>
      </c>
      <c r="AI33" s="49">
        <f t="shared" si="2"/>
        <v>0</v>
      </c>
      <c r="AJ33" s="49">
        <f t="shared" si="3"/>
        <v>0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162"/>
      <c r="C34" s="163"/>
      <c r="D34" s="160"/>
      <c r="E34" s="164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ref="W30:W60" si="10">V34</f>
        <v>0</v>
      </c>
      <c r="X34" s="73">
        <f t="shared" ref="X30:X60" si="11">SUM(F34:W34)</f>
        <v>0</v>
      </c>
      <c r="Y34" s="73">
        <f t="shared" ref="Y31:Y60" si="12">X34-SMALL(AG34:AI34,1)</f>
        <v>0</v>
      </c>
      <c r="AA34" s="17"/>
      <c r="AG34" s="49">
        <f t="shared" si="9"/>
        <v>0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162"/>
      <c r="C35" s="163"/>
      <c r="D35" s="160"/>
      <c r="E35" s="164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0"/>
        <v>0</v>
      </c>
      <c r="X35" s="73">
        <f t="shared" si="11"/>
        <v>0</v>
      </c>
      <c r="Y35" s="73">
        <f t="shared" si="12"/>
        <v>0</v>
      </c>
      <c r="AA35" s="17"/>
      <c r="AG35" s="49">
        <f t="shared" si="9"/>
        <v>0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162"/>
      <c r="C36" s="163"/>
      <c r="D36" s="160"/>
      <c r="E36" s="164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0"/>
        <v>0</v>
      </c>
      <c r="X36" s="73">
        <f t="shared" si="11"/>
        <v>0</v>
      </c>
      <c r="Y36" s="73">
        <f t="shared" si="12"/>
        <v>0</v>
      </c>
      <c r="AA36" s="17"/>
      <c r="AG36" s="49">
        <f t="shared" si="9"/>
        <v>0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162"/>
      <c r="C37" s="163"/>
      <c r="D37" s="160"/>
      <c r="E37" s="172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0"/>
        <v>0</v>
      </c>
      <c r="X37" s="73">
        <f t="shared" si="11"/>
        <v>0</v>
      </c>
      <c r="Y37" s="73">
        <f t="shared" si="12"/>
        <v>0</v>
      </c>
      <c r="AA37" s="17"/>
      <c r="AG37" s="49">
        <f t="shared" si="9"/>
        <v>0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162"/>
      <c r="C38" s="163"/>
      <c r="D38" s="160"/>
      <c r="E38" s="172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0"/>
        <v>0</v>
      </c>
      <c r="X38" s="73">
        <f t="shared" si="11"/>
        <v>0</v>
      </c>
      <c r="Y38" s="73">
        <f t="shared" si="12"/>
        <v>0</v>
      </c>
      <c r="AA38" s="17"/>
      <c r="AG38" s="49">
        <f t="shared" si="9"/>
        <v>0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162"/>
      <c r="C39" s="163"/>
      <c r="D39" s="160"/>
      <c r="E39" s="172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0"/>
        <v>0</v>
      </c>
      <c r="X39" s="73">
        <f t="shared" si="11"/>
        <v>0</v>
      </c>
      <c r="Y39" s="73">
        <f t="shared" si="12"/>
        <v>0</v>
      </c>
      <c r="AA39" s="17"/>
      <c r="AG39" s="49">
        <f t="shared" si="9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162"/>
      <c r="C40" s="163"/>
      <c r="D40" s="160"/>
      <c r="E40" s="172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0"/>
        <v>0</v>
      </c>
      <c r="X40" s="73">
        <f t="shared" si="11"/>
        <v>0</v>
      </c>
      <c r="Y40" s="73">
        <f t="shared" si="12"/>
        <v>0</v>
      </c>
      <c r="AA40" s="17"/>
      <c r="AG40" s="49">
        <f t="shared" si="9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162"/>
      <c r="C41" s="163"/>
      <c r="D41" s="160"/>
      <c r="E41" s="172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0"/>
        <v>0</v>
      </c>
      <c r="X41" s="73">
        <f t="shared" si="11"/>
        <v>0</v>
      </c>
      <c r="Y41" s="73">
        <f t="shared" si="12"/>
        <v>0</v>
      </c>
      <c r="AA41" s="17"/>
      <c r="AG41" s="49">
        <f t="shared" si="9"/>
        <v>0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162"/>
      <c r="C42" s="163"/>
      <c r="D42" s="160"/>
      <c r="E42" s="172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0"/>
        <v>0</v>
      </c>
      <c r="X42" s="73">
        <f t="shared" si="11"/>
        <v>0</v>
      </c>
      <c r="Y42" s="73">
        <f t="shared" si="12"/>
        <v>0</v>
      </c>
      <c r="AA42" s="17"/>
      <c r="AG42" s="49">
        <f t="shared" si="9"/>
        <v>0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162"/>
      <c r="C43" s="163"/>
      <c r="D43" s="160"/>
      <c r="E43" s="172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0"/>
        <v>0</v>
      </c>
      <c r="X43" s="73">
        <f t="shared" si="11"/>
        <v>0</v>
      </c>
      <c r="Y43" s="73">
        <f t="shared" si="12"/>
        <v>0</v>
      </c>
      <c r="AA43" s="17"/>
      <c r="AG43" s="49">
        <f t="shared" si="9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162"/>
      <c r="C44" s="163"/>
      <c r="D44" s="160"/>
      <c r="E44" s="172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0"/>
        <v>0</v>
      </c>
      <c r="X44" s="73">
        <f t="shared" si="11"/>
        <v>0</v>
      </c>
      <c r="Y44" s="73">
        <f t="shared" si="12"/>
        <v>0</v>
      </c>
      <c r="AA44" s="17"/>
      <c r="AG44" s="49">
        <f t="shared" si="9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162"/>
      <c r="C45" s="163"/>
      <c r="D45" s="160"/>
      <c r="E45" s="172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0"/>
        <v>0</v>
      </c>
      <c r="X45" s="73">
        <f t="shared" si="11"/>
        <v>0</v>
      </c>
      <c r="Y45" s="73">
        <f t="shared" si="12"/>
        <v>0</v>
      </c>
      <c r="AA45" s="17"/>
      <c r="AG45" s="49">
        <f t="shared" si="9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162"/>
      <c r="C46" s="163"/>
      <c r="D46" s="160"/>
      <c r="E46" s="172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0"/>
        <v>0</v>
      </c>
      <c r="X46" s="73">
        <f t="shared" si="11"/>
        <v>0</v>
      </c>
      <c r="Y46" s="73">
        <f t="shared" si="12"/>
        <v>0</v>
      </c>
      <c r="AA46" s="17"/>
      <c r="AG46" s="49">
        <f t="shared" si="9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199"/>
      <c r="C47" s="160"/>
      <c r="D47" s="160"/>
      <c r="E47" s="172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0"/>
        <v>0</v>
      </c>
      <c r="X47" s="73">
        <f t="shared" si="11"/>
        <v>0</v>
      </c>
      <c r="Y47" s="73">
        <f t="shared" si="12"/>
        <v>0</v>
      </c>
      <c r="AA47" s="17"/>
      <c r="AG47" s="49">
        <f t="shared" si="9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199"/>
      <c r="C48" s="160"/>
      <c r="D48" s="160"/>
      <c r="E48" s="172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0"/>
        <v>0</v>
      </c>
      <c r="X48" s="73">
        <f t="shared" si="11"/>
        <v>0</v>
      </c>
      <c r="Y48" s="73">
        <f t="shared" si="12"/>
        <v>0</v>
      </c>
      <c r="AA48" s="17"/>
      <c r="AG48" s="49">
        <f t="shared" si="9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199"/>
      <c r="C49" s="160"/>
      <c r="D49" s="160"/>
      <c r="E49" s="172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0"/>
        <v>0</v>
      </c>
      <c r="X49" s="73">
        <f t="shared" si="11"/>
        <v>0</v>
      </c>
      <c r="Y49" s="73">
        <f t="shared" si="12"/>
        <v>0</v>
      </c>
      <c r="AA49" s="17"/>
      <c r="AG49" s="49">
        <f t="shared" si="9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199"/>
      <c r="C50" s="160"/>
      <c r="D50" s="160"/>
      <c r="E50" s="172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0"/>
        <v>0</v>
      </c>
      <c r="X50" s="73">
        <f t="shared" si="11"/>
        <v>0</v>
      </c>
      <c r="Y50" s="73">
        <f t="shared" si="12"/>
        <v>0</v>
      </c>
      <c r="AA50" s="17"/>
      <c r="AG50" s="49">
        <f t="shared" si="9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199"/>
      <c r="C51" s="160"/>
      <c r="D51" s="160"/>
      <c r="E51" s="172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0"/>
        <v>0</v>
      </c>
      <c r="X51" s="73">
        <f t="shared" si="11"/>
        <v>0</v>
      </c>
      <c r="Y51" s="73">
        <f t="shared" si="12"/>
        <v>0</v>
      </c>
      <c r="AA51" s="17"/>
      <c r="AG51" s="49">
        <f t="shared" si="9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0"/>
        <v>0</v>
      </c>
      <c r="X52" s="73">
        <f t="shared" si="11"/>
        <v>0</v>
      </c>
      <c r="Y52" s="73">
        <f t="shared" si="12"/>
        <v>0</v>
      </c>
      <c r="AA52" s="17"/>
      <c r="AG52" s="49">
        <f t="shared" si="9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0"/>
        <v>0</v>
      </c>
      <c r="X53" s="73">
        <f t="shared" si="11"/>
        <v>0</v>
      </c>
      <c r="Y53" s="73">
        <f t="shared" si="12"/>
        <v>0</v>
      </c>
      <c r="AA53" s="17"/>
      <c r="AG53" s="49">
        <f t="shared" si="9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0"/>
        <v>0</v>
      </c>
      <c r="X54" s="73">
        <f t="shared" si="11"/>
        <v>0</v>
      </c>
      <c r="Y54" s="73">
        <f t="shared" si="12"/>
        <v>0</v>
      </c>
      <c r="AA54" s="17"/>
      <c r="AG54" s="49">
        <f t="shared" si="9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0"/>
        <v>0</v>
      </c>
      <c r="X55" s="73">
        <f t="shared" si="11"/>
        <v>0</v>
      </c>
      <c r="Y55" s="73">
        <f t="shared" si="12"/>
        <v>0</v>
      </c>
      <c r="AA55" s="17"/>
      <c r="AG55" s="49">
        <f t="shared" si="9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0"/>
        <v>0</v>
      </c>
      <c r="X56" s="73">
        <f t="shared" si="11"/>
        <v>0</v>
      </c>
      <c r="Y56" s="73">
        <f t="shared" si="12"/>
        <v>0</v>
      </c>
      <c r="AA56" s="17"/>
      <c r="AG56" s="49">
        <f t="shared" si="9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0"/>
        <v>0</v>
      </c>
      <c r="X57" s="73">
        <f t="shared" si="11"/>
        <v>0</v>
      </c>
      <c r="Y57" s="73">
        <f t="shared" si="12"/>
        <v>0</v>
      </c>
      <c r="AA57" s="17"/>
      <c r="AG57" s="49">
        <f t="shared" si="9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0"/>
        <v>0</v>
      </c>
      <c r="X58" s="73">
        <f t="shared" si="11"/>
        <v>0</v>
      </c>
      <c r="Y58" s="73">
        <f t="shared" si="12"/>
        <v>0</v>
      </c>
      <c r="AA58" s="17"/>
      <c r="AG58" s="49">
        <f t="shared" si="9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0"/>
        <v>0</v>
      </c>
      <c r="X59" s="73">
        <f t="shared" si="11"/>
        <v>0</v>
      </c>
      <c r="Y59" s="73">
        <f t="shared" si="12"/>
        <v>0</v>
      </c>
      <c r="AA59" s="17"/>
      <c r="AG59" s="49">
        <f t="shared" si="9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0"/>
        <v>0</v>
      </c>
      <c r="X60" s="73">
        <f t="shared" si="11"/>
        <v>0</v>
      </c>
      <c r="Y60" s="73">
        <f t="shared" si="12"/>
        <v>0</v>
      </c>
      <c r="AA60" s="17"/>
      <c r="AG60" s="49">
        <f t="shared" si="9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33">
    <sortCondition descending="1" ref="Y11:Y33"/>
  </sortState>
  <conditionalFormatting sqref="B13">
    <cfRule type="expression" dxfId="83" priority="10" stopIfTrue="1">
      <formula>$H13="F"</formula>
    </cfRule>
  </conditionalFormatting>
  <conditionalFormatting sqref="B19:C22 E19:E22">
    <cfRule type="expression" dxfId="82" priority="8" stopIfTrue="1">
      <formula>$M18="F"</formula>
    </cfRule>
  </conditionalFormatting>
  <conditionalFormatting sqref="B19:C22 E19:E22">
    <cfRule type="expression" dxfId="81" priority="7" stopIfTrue="1">
      <formula>$I18="F"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zoomScale="75" zoomScaleNormal="75" workbookViewId="0">
      <selection activeCell="B24" sqref="B24"/>
    </sheetView>
  </sheetViews>
  <sheetFormatPr baseColWidth="10" defaultRowHeight="14.4" outlineLevelRow="1" outlineLevelCol="2" x14ac:dyDescent="0.3"/>
  <cols>
    <col min="1" max="1" width="4.6640625" customWidth="1"/>
    <col min="2" max="2" width="27.33203125" customWidth="1"/>
    <col min="3" max="3" width="17" customWidth="1"/>
    <col min="4" max="4" width="11.44140625" customWidth="1"/>
    <col min="5" max="5" width="32.5546875" customWidth="1"/>
    <col min="6" max="7" width="5.6640625" customWidth="1" outlineLevel="1"/>
    <col min="8" max="9" width="5.6640625" customWidth="1" outlineLevel="2"/>
    <col min="10" max="18" width="5.6640625" customWidth="1" outlineLevel="1"/>
    <col min="19" max="19" width="6.6640625" customWidth="1" outlineLevel="1"/>
    <col min="20" max="20" width="5.6640625" customWidth="1" outlineLevel="1"/>
    <col min="21" max="21" width="6.109375" customWidth="1" outlineLevel="1"/>
    <col min="22" max="22" width="7.6640625" customWidth="1" outlineLevel="1"/>
    <col min="23" max="23" width="9.109375" customWidth="1" outlineLevel="1"/>
    <col min="24" max="24" width="16" customWidth="1" outlineLevel="1"/>
    <col min="25" max="25" width="17.109375" customWidth="1" outlineLevel="1"/>
    <col min="26" max="26" width="17.44140625" customWidth="1" outlineLevel="1"/>
    <col min="27" max="27" width="7.44140625" customWidth="1" outlineLevel="1"/>
    <col min="28" max="28" width="17.88671875" customWidth="1" outlineLevel="1"/>
    <col min="29" max="29" width="16.109375" customWidth="1" outlineLevel="1"/>
    <col min="30" max="30" width="10.6640625" customWidth="1"/>
    <col min="31" max="32" width="6.664062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3.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2" t="s">
        <v>28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7" t="s">
        <v>78</v>
      </c>
      <c r="C11" s="97" t="s">
        <v>79</v>
      </c>
      <c r="D11" s="194">
        <v>2009</v>
      </c>
      <c r="E11" s="97" t="s">
        <v>51</v>
      </c>
      <c r="F11" s="57">
        <v>181</v>
      </c>
      <c r="G11" s="49">
        <v>191</v>
      </c>
      <c r="H11" s="57">
        <v>202</v>
      </c>
      <c r="I11" s="131">
        <v>191</v>
      </c>
      <c r="J11" s="132">
        <v>191</v>
      </c>
      <c r="K11" s="131">
        <v>202</v>
      </c>
      <c r="L11" s="196">
        <v>202</v>
      </c>
      <c r="M11" s="197">
        <v>202</v>
      </c>
      <c r="N11" s="152">
        <v>202</v>
      </c>
      <c r="O11" s="153">
        <v>202</v>
      </c>
      <c r="P11" s="152">
        <v>191</v>
      </c>
      <c r="Q11" s="153">
        <v>191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2348</v>
      </c>
      <c r="Y11" s="73">
        <f>X11-SMALL(AG11:AL11,1)-SMALL(AG11:AL11,2)</f>
        <v>1594</v>
      </c>
      <c r="AA11" s="17"/>
      <c r="AG11" s="49">
        <f>F11+G11</f>
        <v>372</v>
      </c>
      <c r="AH11" s="49">
        <f>H11+I11</f>
        <v>393</v>
      </c>
      <c r="AI11" s="49">
        <f>J11+K11</f>
        <v>393</v>
      </c>
      <c r="AJ11" s="49">
        <f>L11+M11</f>
        <v>404</v>
      </c>
      <c r="AK11" s="49">
        <f>N11+O11</f>
        <v>404</v>
      </c>
      <c r="AL11" s="49">
        <f>P11+Q11</f>
        <v>382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7" t="s">
        <v>47</v>
      </c>
      <c r="C12" s="97" t="s">
        <v>48</v>
      </c>
      <c r="D12" s="160">
        <v>2010</v>
      </c>
      <c r="E12" s="97" t="s">
        <v>46</v>
      </c>
      <c r="F12" s="22">
        <v>171</v>
      </c>
      <c r="G12" s="110">
        <v>181</v>
      </c>
      <c r="H12" s="57">
        <v>181</v>
      </c>
      <c r="I12" s="131">
        <v>202</v>
      </c>
      <c r="J12" s="133">
        <v>202</v>
      </c>
      <c r="K12" s="127">
        <v>191</v>
      </c>
      <c r="L12" s="133">
        <v>191</v>
      </c>
      <c r="M12" s="198">
        <v>191</v>
      </c>
      <c r="N12" s="57">
        <v>191</v>
      </c>
      <c r="O12" s="215">
        <v>191</v>
      </c>
      <c r="P12" s="57">
        <v>181</v>
      </c>
      <c r="Q12" s="215">
        <v>181</v>
      </c>
      <c r="R12" s="75"/>
      <c r="S12" s="78"/>
      <c r="T12" s="48"/>
      <c r="U12" s="127"/>
      <c r="V12" s="57"/>
      <c r="W12" s="28">
        <f>V12</f>
        <v>0</v>
      </c>
      <c r="X12" s="73">
        <f>SUM(F12:W12)</f>
        <v>2254</v>
      </c>
      <c r="Y12" s="73">
        <f>X12-SMALL(AG12:AL12,1)-SMALL(AG12:AL12,2)</f>
        <v>1540</v>
      </c>
      <c r="AA12" s="17"/>
      <c r="AG12" s="49">
        <f t="shared" ref="AG12:AG60" si="0">F12+G12</f>
        <v>352</v>
      </c>
      <c r="AH12" s="49">
        <f t="shared" ref="AH12:AH60" si="1">H12+I12</f>
        <v>383</v>
      </c>
      <c r="AI12" s="49">
        <f t="shared" ref="AI12:AI60" si="2">J12+K12</f>
        <v>393</v>
      </c>
      <c r="AJ12" s="49">
        <f t="shared" ref="AJ12:AJ60" si="3">L12+M12</f>
        <v>382</v>
      </c>
      <c r="AK12" s="49">
        <f t="shared" ref="AK12:AK60" si="4">N12+O12</f>
        <v>382</v>
      </c>
      <c r="AL12" s="49">
        <f t="shared" ref="AL12:AL60" si="5">P12+Q12</f>
        <v>362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97" t="s">
        <v>80</v>
      </c>
      <c r="C13" s="97" t="s">
        <v>81</v>
      </c>
      <c r="D13" s="160">
        <v>2009</v>
      </c>
      <c r="E13" s="97" t="s">
        <v>63</v>
      </c>
      <c r="F13" s="22">
        <v>191</v>
      </c>
      <c r="G13" s="110">
        <v>171</v>
      </c>
      <c r="H13" s="57">
        <v>191</v>
      </c>
      <c r="I13" s="131">
        <v>171</v>
      </c>
      <c r="J13" s="133">
        <v>181</v>
      </c>
      <c r="K13" s="127">
        <v>181</v>
      </c>
      <c r="L13" s="133">
        <v>171</v>
      </c>
      <c r="M13" s="198">
        <v>181</v>
      </c>
      <c r="N13" s="57">
        <v>181</v>
      </c>
      <c r="O13" s="215">
        <v>181</v>
      </c>
      <c r="P13" s="57">
        <v>202</v>
      </c>
      <c r="Q13" s="215">
        <v>202</v>
      </c>
      <c r="R13" s="75"/>
      <c r="S13" s="78"/>
      <c r="T13" s="48"/>
      <c r="U13" s="127"/>
      <c r="V13" s="57"/>
      <c r="W13" s="28">
        <f>V13</f>
        <v>0</v>
      </c>
      <c r="X13" s="73">
        <f>SUM(F13:W13)</f>
        <v>2204</v>
      </c>
      <c r="Y13" s="73">
        <f>X13-SMALL(AG13:AL13,1)-SMALL(AG13:AL13,2)</f>
        <v>1490</v>
      </c>
      <c r="AA13" s="17"/>
      <c r="AG13" s="49">
        <f t="shared" si="0"/>
        <v>362</v>
      </c>
      <c r="AH13" s="49">
        <f t="shared" si="1"/>
        <v>362</v>
      </c>
      <c r="AI13" s="49">
        <f t="shared" si="2"/>
        <v>362</v>
      </c>
      <c r="AJ13" s="49">
        <f t="shared" si="3"/>
        <v>352</v>
      </c>
      <c r="AK13" s="49">
        <f t="shared" si="4"/>
        <v>362</v>
      </c>
      <c r="AL13" s="49">
        <f t="shared" si="5"/>
        <v>404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97" t="s">
        <v>211</v>
      </c>
      <c r="C14" s="97" t="s">
        <v>152</v>
      </c>
      <c r="D14" s="160">
        <v>2009</v>
      </c>
      <c r="E14" s="97" t="s">
        <v>51</v>
      </c>
      <c r="F14" s="22">
        <v>202</v>
      </c>
      <c r="G14" s="110">
        <v>202</v>
      </c>
      <c r="H14" s="57">
        <v>144</v>
      </c>
      <c r="I14" s="131">
        <v>161</v>
      </c>
      <c r="J14" s="133"/>
      <c r="K14" s="127"/>
      <c r="L14" s="133">
        <v>181</v>
      </c>
      <c r="M14" s="198">
        <v>171</v>
      </c>
      <c r="N14" s="57">
        <v>152</v>
      </c>
      <c r="O14" s="215">
        <v>152</v>
      </c>
      <c r="P14" s="57"/>
      <c r="Q14" s="215"/>
      <c r="R14" s="75"/>
      <c r="S14" s="78"/>
      <c r="T14" s="48"/>
      <c r="U14" s="127"/>
      <c r="V14" s="57"/>
      <c r="W14" s="28">
        <f>V14</f>
        <v>0</v>
      </c>
      <c r="X14" s="73">
        <f>SUM(F14:W14)</f>
        <v>1365</v>
      </c>
      <c r="Y14" s="73">
        <f>X14-SMALL(AG14:AL14,1)-SMALL(AG14:AL14,2)</f>
        <v>1365</v>
      </c>
      <c r="AA14" s="17"/>
      <c r="AG14" s="49">
        <f t="shared" si="0"/>
        <v>404</v>
      </c>
      <c r="AH14" s="49">
        <f t="shared" si="1"/>
        <v>305</v>
      </c>
      <c r="AI14" s="49">
        <f t="shared" si="2"/>
        <v>0</v>
      </c>
      <c r="AJ14" s="49">
        <f t="shared" si="3"/>
        <v>352</v>
      </c>
      <c r="AK14" s="49">
        <f t="shared" si="4"/>
        <v>304</v>
      </c>
      <c r="AL14" s="49">
        <f t="shared" si="5"/>
        <v>0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97" t="s">
        <v>172</v>
      </c>
      <c r="C15" s="97" t="s">
        <v>158</v>
      </c>
      <c r="D15" s="160">
        <v>2009</v>
      </c>
      <c r="E15" s="97" t="s">
        <v>86</v>
      </c>
      <c r="F15" s="22">
        <v>152</v>
      </c>
      <c r="G15" s="110">
        <v>152</v>
      </c>
      <c r="H15" s="57">
        <v>171</v>
      </c>
      <c r="I15" s="131">
        <v>181</v>
      </c>
      <c r="J15" s="133">
        <v>152</v>
      </c>
      <c r="K15" s="127">
        <v>171</v>
      </c>
      <c r="L15" s="133">
        <v>161</v>
      </c>
      <c r="M15" s="198">
        <v>161</v>
      </c>
      <c r="N15" s="57">
        <v>161</v>
      </c>
      <c r="O15" s="215">
        <v>161</v>
      </c>
      <c r="P15" s="57"/>
      <c r="Q15" s="215"/>
      <c r="R15" s="71"/>
      <c r="S15" s="89"/>
      <c r="T15" s="48"/>
      <c r="U15" s="127"/>
      <c r="V15" s="57"/>
      <c r="W15" s="28">
        <f>V15</f>
        <v>0</v>
      </c>
      <c r="X15" s="73">
        <f>SUM(F15:W15)</f>
        <v>1623</v>
      </c>
      <c r="Y15" s="73">
        <f>X15-SMALL(AG15:AL15,1)-SMALL(AG15:AL15,2)</f>
        <v>1319</v>
      </c>
      <c r="AA15" s="17"/>
      <c r="AG15" s="49">
        <f t="shared" si="0"/>
        <v>304</v>
      </c>
      <c r="AH15" s="49">
        <f t="shared" si="1"/>
        <v>352</v>
      </c>
      <c r="AI15" s="49">
        <f t="shared" si="2"/>
        <v>323</v>
      </c>
      <c r="AJ15" s="49">
        <f t="shared" si="3"/>
        <v>322</v>
      </c>
      <c r="AK15" s="49">
        <f t="shared" si="4"/>
        <v>322</v>
      </c>
      <c r="AL15" s="49">
        <f t="shared" si="5"/>
        <v>0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7" t="s">
        <v>49</v>
      </c>
      <c r="C16" s="97" t="s">
        <v>50</v>
      </c>
      <c r="D16" s="160">
        <v>2010</v>
      </c>
      <c r="E16" s="97" t="s">
        <v>51</v>
      </c>
      <c r="F16" s="22">
        <v>161</v>
      </c>
      <c r="G16" s="110">
        <v>136</v>
      </c>
      <c r="H16" s="57">
        <v>136</v>
      </c>
      <c r="I16" s="131">
        <v>152</v>
      </c>
      <c r="J16" s="133">
        <v>144</v>
      </c>
      <c r="K16" s="127">
        <v>161</v>
      </c>
      <c r="L16" s="133"/>
      <c r="M16" s="198"/>
      <c r="N16" s="57">
        <v>144</v>
      </c>
      <c r="O16" s="215">
        <v>144</v>
      </c>
      <c r="P16" s="57">
        <v>171</v>
      </c>
      <c r="Q16" s="215">
        <v>171</v>
      </c>
      <c r="R16" s="71"/>
      <c r="S16" s="89"/>
      <c r="T16" s="48"/>
      <c r="U16" s="127"/>
      <c r="V16" s="22"/>
      <c r="W16" s="28">
        <f>V16</f>
        <v>0</v>
      </c>
      <c r="X16" s="73">
        <f>SUM(F16:W16)</f>
        <v>1520</v>
      </c>
      <c r="Y16" s="73">
        <f>X16-SMALL(AG16:AL16,1)-SMALL(AG16:AL16,2)</f>
        <v>1232</v>
      </c>
      <c r="AA16" s="17"/>
      <c r="AG16" s="49">
        <f t="shared" si="0"/>
        <v>297</v>
      </c>
      <c r="AH16" s="49">
        <f t="shared" si="1"/>
        <v>288</v>
      </c>
      <c r="AI16" s="49">
        <f t="shared" si="2"/>
        <v>305</v>
      </c>
      <c r="AJ16" s="49">
        <f t="shared" si="3"/>
        <v>0</v>
      </c>
      <c r="AK16" s="49">
        <f t="shared" si="4"/>
        <v>288</v>
      </c>
      <c r="AL16" s="49">
        <f t="shared" si="5"/>
        <v>342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149" t="s">
        <v>221</v>
      </c>
      <c r="C17" s="149" t="s">
        <v>222</v>
      </c>
      <c r="D17" s="160">
        <v>2010</v>
      </c>
      <c r="E17" s="96" t="s">
        <v>46</v>
      </c>
      <c r="F17" s="22">
        <v>144</v>
      </c>
      <c r="G17" s="110">
        <v>144</v>
      </c>
      <c r="H17" s="57">
        <v>152</v>
      </c>
      <c r="I17" s="131">
        <v>144</v>
      </c>
      <c r="J17" s="133">
        <v>161</v>
      </c>
      <c r="K17" s="127">
        <v>152</v>
      </c>
      <c r="L17" s="133"/>
      <c r="M17" s="198"/>
      <c r="N17" s="57"/>
      <c r="O17" s="215"/>
      <c r="P17" s="57">
        <v>161</v>
      </c>
      <c r="Q17" s="215">
        <v>161</v>
      </c>
      <c r="R17" s="71"/>
      <c r="S17" s="89"/>
      <c r="T17" s="48"/>
      <c r="U17" s="127"/>
      <c r="V17" s="22"/>
      <c r="W17" s="28">
        <f>V17</f>
        <v>0</v>
      </c>
      <c r="X17" s="73">
        <f>SUM(F17:W17)</f>
        <v>1219</v>
      </c>
      <c r="Y17" s="73">
        <f>X17-SMALL(AG17:AL17,1)-SMALL(AG17:AL17,2)</f>
        <v>1219</v>
      </c>
      <c r="AA17" s="17"/>
      <c r="AG17" s="49">
        <f t="shared" si="0"/>
        <v>288</v>
      </c>
      <c r="AH17" s="49">
        <f t="shared" si="1"/>
        <v>296</v>
      </c>
      <c r="AI17" s="49">
        <f t="shared" si="2"/>
        <v>313</v>
      </c>
      <c r="AJ17" s="49">
        <f t="shared" si="3"/>
        <v>0</v>
      </c>
      <c r="AK17" s="49">
        <f t="shared" si="4"/>
        <v>0</v>
      </c>
      <c r="AL17" s="49">
        <f t="shared" si="5"/>
        <v>322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97" t="s">
        <v>157</v>
      </c>
      <c r="C18" s="97" t="s">
        <v>105</v>
      </c>
      <c r="D18" s="160">
        <v>2010</v>
      </c>
      <c r="E18" s="97" t="s">
        <v>51</v>
      </c>
      <c r="F18" s="22">
        <v>136</v>
      </c>
      <c r="G18" s="110">
        <v>161</v>
      </c>
      <c r="H18" s="57">
        <v>161</v>
      </c>
      <c r="I18" s="131">
        <v>136</v>
      </c>
      <c r="J18" s="133">
        <v>171</v>
      </c>
      <c r="K18" s="127">
        <v>144</v>
      </c>
      <c r="L18" s="133">
        <v>152</v>
      </c>
      <c r="M18" s="198">
        <v>152</v>
      </c>
      <c r="N18" s="57"/>
      <c r="O18" s="215"/>
      <c r="P18" s="57"/>
      <c r="Q18" s="215"/>
      <c r="R18" s="71"/>
      <c r="S18" s="89"/>
      <c r="T18" s="48"/>
      <c r="U18" s="127"/>
      <c r="V18" s="22"/>
      <c r="W18" s="28">
        <f>V18</f>
        <v>0</v>
      </c>
      <c r="X18" s="73">
        <f>SUM(F18:W18)</f>
        <v>1213</v>
      </c>
      <c r="Y18" s="73">
        <f>X18-SMALL(AG18:AL18,1)-SMALL(AG18:AL18,2)</f>
        <v>1213</v>
      </c>
      <c r="AA18" s="17"/>
      <c r="AG18" s="49">
        <f t="shared" si="0"/>
        <v>297</v>
      </c>
      <c r="AH18" s="49">
        <f t="shared" si="1"/>
        <v>297</v>
      </c>
      <c r="AI18" s="49">
        <f t="shared" si="2"/>
        <v>315</v>
      </c>
      <c r="AJ18" s="49">
        <f t="shared" si="3"/>
        <v>304</v>
      </c>
      <c r="AK18" s="49">
        <f t="shared" si="4"/>
        <v>0</v>
      </c>
      <c r="AL18" s="49">
        <f t="shared" si="5"/>
        <v>0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208" t="s">
        <v>261</v>
      </c>
      <c r="C19" s="208" t="s">
        <v>262</v>
      </c>
      <c r="D19" s="76">
        <v>2009</v>
      </c>
      <c r="E19" s="208" t="s">
        <v>63</v>
      </c>
      <c r="F19" s="22"/>
      <c r="G19" s="110"/>
      <c r="H19" s="22"/>
      <c r="I19" s="127"/>
      <c r="J19" s="133"/>
      <c r="K19" s="127"/>
      <c r="L19" s="133"/>
      <c r="M19" s="127"/>
      <c r="N19" s="57">
        <v>171</v>
      </c>
      <c r="O19" s="215">
        <v>171</v>
      </c>
      <c r="P19" s="57"/>
      <c r="Q19" s="215"/>
      <c r="R19" s="71"/>
      <c r="S19" s="89"/>
      <c r="T19" s="48"/>
      <c r="U19" s="127"/>
      <c r="V19" s="22"/>
      <c r="W19" s="28">
        <f>V19</f>
        <v>0</v>
      </c>
      <c r="X19" s="73">
        <f>SUM(F19:W19)</f>
        <v>342</v>
      </c>
      <c r="Y19" s="73">
        <f>X19-SMALL(AG19:AL19,1)-SMALL(AG19:AL19,2)</f>
        <v>342</v>
      </c>
      <c r="AA19" s="17"/>
      <c r="AG19" s="49">
        <f t="shared" si="0"/>
        <v>0</v>
      </c>
      <c r="AH19" s="49">
        <f t="shared" si="1"/>
        <v>0</v>
      </c>
      <c r="AI19" s="49">
        <f t="shared" si="2"/>
        <v>0</v>
      </c>
      <c r="AJ19" s="49">
        <f t="shared" si="3"/>
        <v>0</v>
      </c>
      <c r="AK19" s="49">
        <f t="shared" si="4"/>
        <v>342</v>
      </c>
      <c r="AL19" s="49">
        <f t="shared" si="5"/>
        <v>0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77"/>
      <c r="C20" s="74"/>
      <c r="D20" s="76"/>
      <c r="E20" s="7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>V20</f>
        <v>0</v>
      </c>
      <c r="X20" s="73">
        <f>SUM(F20:W20)</f>
        <v>0</v>
      </c>
      <c r="Y20" s="73">
        <f>X20-SMALL(AG20:AL20,1)-SMALL(AG20:AL20,2)</f>
        <v>0</v>
      </c>
      <c r="AA20" s="17"/>
      <c r="AG20" s="49">
        <f t="shared" si="0"/>
        <v>0</v>
      </c>
      <c r="AH20" s="49">
        <f t="shared" si="1"/>
        <v>0</v>
      </c>
      <c r="AI20" s="49">
        <f t="shared" si="2"/>
        <v>0</v>
      </c>
      <c r="AJ20" s="49">
        <f t="shared" si="3"/>
        <v>0</v>
      </c>
      <c r="AK20" s="49">
        <f t="shared" si="4"/>
        <v>0</v>
      </c>
      <c r="AL20" s="49">
        <f t="shared" si="5"/>
        <v>0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>V21</f>
        <v>0</v>
      </c>
      <c r="X21" s="73">
        <f>SUM(F21:W21)</f>
        <v>0</v>
      </c>
      <c r="Y21" s="73">
        <f>X21-SMALL(AG21:AK21,1)</f>
        <v>0</v>
      </c>
      <c r="AA21" s="17"/>
      <c r="AG21" s="49">
        <f t="shared" si="0"/>
        <v>0</v>
      </c>
      <c r="AH21" s="49">
        <f t="shared" si="1"/>
        <v>0</v>
      </c>
      <c r="AI21" s="49">
        <f t="shared" si="2"/>
        <v>0</v>
      </c>
      <c r="AJ21" s="49">
        <f t="shared" si="3"/>
        <v>0</v>
      </c>
      <c r="AK21" s="49">
        <f t="shared" si="4"/>
        <v>0</v>
      </c>
      <c r="AL21" s="49">
        <f t="shared" si="5"/>
        <v>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>V22</f>
        <v>0</v>
      </c>
      <c r="X22" s="73">
        <f>SUM(F22:W22)</f>
        <v>0</v>
      </c>
      <c r="Y22" s="73">
        <f>X22-SMALL(AG22:AI22,1)</f>
        <v>0</v>
      </c>
      <c r="AA22" s="17"/>
      <c r="AG22" s="49">
        <f t="shared" si="0"/>
        <v>0</v>
      </c>
      <c r="AH22" s="49">
        <f t="shared" si="1"/>
        <v>0</v>
      </c>
      <c r="AI22" s="49">
        <f t="shared" si="2"/>
        <v>0</v>
      </c>
      <c r="AJ22" s="49">
        <f t="shared" si="3"/>
        <v>0</v>
      </c>
      <c r="AK22" s="49">
        <f t="shared" si="4"/>
        <v>0</v>
      </c>
      <c r="AL22" s="49">
        <f t="shared" si="5"/>
        <v>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>V23</f>
        <v>0</v>
      </c>
      <c r="X23" s="73">
        <f>SUM(F23:W23)</f>
        <v>0</v>
      </c>
      <c r="Y23" s="73">
        <f>X23-SMALL(AG23:AI23,1)</f>
        <v>0</v>
      </c>
      <c r="AA23" s="17"/>
      <c r="AG23" s="49">
        <f t="shared" si="0"/>
        <v>0</v>
      </c>
      <c r="AH23" s="49">
        <f t="shared" si="1"/>
        <v>0</v>
      </c>
      <c r="AI23" s="49">
        <f t="shared" si="2"/>
        <v>0</v>
      </c>
      <c r="AJ23" s="49">
        <f t="shared" si="3"/>
        <v>0</v>
      </c>
      <c r="AK23" s="49">
        <f t="shared" si="4"/>
        <v>0</v>
      </c>
      <c r="AL23" s="49">
        <f t="shared" si="5"/>
        <v>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ref="W20:W60" si="9">V24</f>
        <v>0</v>
      </c>
      <c r="X24" s="73">
        <f t="shared" ref="X20:X60" si="10">SUM(F24:W24)</f>
        <v>0</v>
      </c>
      <c r="Y24" s="73">
        <f t="shared" ref="Y22:Y60" si="11">X24-SMALL(AG24:AI24,1)</f>
        <v>0</v>
      </c>
      <c r="AA24" s="17"/>
      <c r="AG24" s="49">
        <f t="shared" si="0"/>
        <v>0</v>
      </c>
      <c r="AH24" s="49">
        <f t="shared" si="1"/>
        <v>0</v>
      </c>
      <c r="AI24" s="49">
        <f t="shared" si="2"/>
        <v>0</v>
      </c>
      <c r="AJ24" s="49">
        <f t="shared" si="3"/>
        <v>0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9"/>
        <v>0</v>
      </c>
      <c r="X25" s="73">
        <f t="shared" si="10"/>
        <v>0</v>
      </c>
      <c r="Y25" s="73">
        <f t="shared" si="11"/>
        <v>0</v>
      </c>
      <c r="AA25" s="17"/>
      <c r="AG25" s="49">
        <f t="shared" si="0"/>
        <v>0</v>
      </c>
      <c r="AH25" s="49">
        <f t="shared" si="1"/>
        <v>0</v>
      </c>
      <c r="AI25" s="49">
        <f t="shared" si="2"/>
        <v>0</v>
      </c>
      <c r="AJ25" s="49">
        <f t="shared" si="3"/>
        <v>0</v>
      </c>
      <c r="AK25" s="49">
        <f t="shared" si="4"/>
        <v>0</v>
      </c>
      <c r="AL25" s="49">
        <f t="shared" si="5"/>
        <v>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9"/>
        <v>0</v>
      </c>
      <c r="X26" s="73">
        <f t="shared" si="10"/>
        <v>0</v>
      </c>
      <c r="Y26" s="73">
        <f t="shared" si="11"/>
        <v>0</v>
      </c>
      <c r="AA26" s="17"/>
      <c r="AG26" s="49">
        <f t="shared" si="0"/>
        <v>0</v>
      </c>
      <c r="AH26" s="49">
        <f t="shared" si="1"/>
        <v>0</v>
      </c>
      <c r="AI26" s="49">
        <f t="shared" si="2"/>
        <v>0</v>
      </c>
      <c r="AJ26" s="49">
        <f t="shared" si="3"/>
        <v>0</v>
      </c>
      <c r="AK26" s="49">
        <f t="shared" si="4"/>
        <v>0</v>
      </c>
      <c r="AL26" s="49">
        <f t="shared" si="5"/>
        <v>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9"/>
        <v>0</v>
      </c>
      <c r="X27" s="73">
        <f t="shared" si="10"/>
        <v>0</v>
      </c>
      <c r="Y27" s="73">
        <f t="shared" si="11"/>
        <v>0</v>
      </c>
      <c r="AA27" s="17"/>
      <c r="AG27" s="49">
        <f t="shared" si="0"/>
        <v>0</v>
      </c>
      <c r="AH27" s="49">
        <f t="shared" si="1"/>
        <v>0</v>
      </c>
      <c r="AI27" s="49">
        <f t="shared" si="2"/>
        <v>0</v>
      </c>
      <c r="AJ27" s="49">
        <f t="shared" si="3"/>
        <v>0</v>
      </c>
      <c r="AK27" s="49">
        <f t="shared" si="4"/>
        <v>0</v>
      </c>
      <c r="AL27" s="49">
        <f t="shared" si="5"/>
        <v>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9"/>
        <v>0</v>
      </c>
      <c r="X28" s="73">
        <f t="shared" si="10"/>
        <v>0</v>
      </c>
      <c r="Y28" s="73">
        <f t="shared" si="11"/>
        <v>0</v>
      </c>
      <c r="AA28" s="17"/>
      <c r="AG28" s="49">
        <f t="shared" si="0"/>
        <v>0</v>
      </c>
      <c r="AH28" s="49">
        <f t="shared" si="1"/>
        <v>0</v>
      </c>
      <c r="AI28" s="49">
        <f t="shared" si="2"/>
        <v>0</v>
      </c>
      <c r="AJ28" s="49">
        <f t="shared" si="3"/>
        <v>0</v>
      </c>
      <c r="AK28" s="49">
        <f t="shared" si="4"/>
        <v>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9"/>
        <v>0</v>
      </c>
      <c r="X29" s="73">
        <f t="shared" si="10"/>
        <v>0</v>
      </c>
      <c r="Y29" s="73">
        <f t="shared" si="11"/>
        <v>0</v>
      </c>
      <c r="AA29" s="17"/>
      <c r="AG29" s="49">
        <f t="shared" si="0"/>
        <v>0</v>
      </c>
      <c r="AH29" s="49">
        <f t="shared" si="1"/>
        <v>0</v>
      </c>
      <c r="AI29" s="49">
        <f t="shared" si="2"/>
        <v>0</v>
      </c>
      <c r="AJ29" s="49">
        <f t="shared" si="3"/>
        <v>0</v>
      </c>
      <c r="AK29" s="49">
        <f t="shared" si="4"/>
        <v>0</v>
      </c>
      <c r="AL29" s="49">
        <f t="shared" si="5"/>
        <v>0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9"/>
        <v>0</v>
      </c>
      <c r="X30" s="73">
        <f t="shared" si="10"/>
        <v>0</v>
      </c>
      <c r="Y30" s="73">
        <f t="shared" si="11"/>
        <v>0</v>
      </c>
      <c r="AA30" s="17"/>
      <c r="AG30" s="49">
        <f t="shared" si="0"/>
        <v>0</v>
      </c>
      <c r="AH30" s="49">
        <f t="shared" si="1"/>
        <v>0</v>
      </c>
      <c r="AI30" s="49">
        <f t="shared" si="2"/>
        <v>0</v>
      </c>
      <c r="AJ30" s="49">
        <f t="shared" si="3"/>
        <v>0</v>
      </c>
      <c r="AK30" s="49">
        <f t="shared" si="4"/>
        <v>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9"/>
        <v>0</v>
      </c>
      <c r="X31" s="73">
        <f t="shared" si="10"/>
        <v>0</v>
      </c>
      <c r="Y31" s="73">
        <f t="shared" si="11"/>
        <v>0</v>
      </c>
      <c r="AA31" s="17"/>
      <c r="AG31" s="49">
        <f t="shared" si="0"/>
        <v>0</v>
      </c>
      <c r="AH31" s="49">
        <f t="shared" si="1"/>
        <v>0</v>
      </c>
      <c r="AI31" s="49">
        <f t="shared" si="2"/>
        <v>0</v>
      </c>
      <c r="AJ31" s="49">
        <f t="shared" si="3"/>
        <v>0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9"/>
        <v>0</v>
      </c>
      <c r="X32" s="73">
        <f t="shared" si="10"/>
        <v>0</v>
      </c>
      <c r="Y32" s="73">
        <f t="shared" si="11"/>
        <v>0</v>
      </c>
      <c r="AA32" s="17"/>
      <c r="AG32" s="49">
        <f t="shared" si="0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9"/>
        <v>0</v>
      </c>
      <c r="X33" s="73">
        <f t="shared" si="10"/>
        <v>0</v>
      </c>
      <c r="Y33" s="73">
        <f t="shared" si="11"/>
        <v>0</v>
      </c>
      <c r="AA33" s="17"/>
      <c r="AG33" s="49">
        <f t="shared" si="0"/>
        <v>0</v>
      </c>
      <c r="AH33" s="49">
        <f t="shared" si="1"/>
        <v>0</v>
      </c>
      <c r="AI33" s="49">
        <f t="shared" si="2"/>
        <v>0</v>
      </c>
      <c r="AJ33" s="49">
        <f t="shared" si="3"/>
        <v>0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9"/>
        <v>0</v>
      </c>
      <c r="X34" s="73">
        <f t="shared" si="10"/>
        <v>0</v>
      </c>
      <c r="Y34" s="73">
        <f t="shared" si="11"/>
        <v>0</v>
      </c>
      <c r="AA34" s="17"/>
      <c r="AG34" s="49">
        <f t="shared" si="0"/>
        <v>0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9"/>
        <v>0</v>
      </c>
      <c r="X35" s="73">
        <f t="shared" si="10"/>
        <v>0</v>
      </c>
      <c r="Y35" s="73">
        <f t="shared" si="11"/>
        <v>0</v>
      </c>
      <c r="AA35" s="17"/>
      <c r="AG35" s="49">
        <f t="shared" si="0"/>
        <v>0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9"/>
        <v>0</v>
      </c>
      <c r="X36" s="73">
        <f t="shared" si="10"/>
        <v>0</v>
      </c>
      <c r="Y36" s="73">
        <f t="shared" si="11"/>
        <v>0</v>
      </c>
      <c r="AA36" s="17"/>
      <c r="AG36" s="49">
        <f t="shared" si="0"/>
        <v>0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9"/>
        <v>0</v>
      </c>
      <c r="X37" s="73">
        <f t="shared" si="10"/>
        <v>0</v>
      </c>
      <c r="Y37" s="73">
        <f t="shared" si="11"/>
        <v>0</v>
      </c>
      <c r="AA37" s="17"/>
      <c r="AG37" s="49">
        <f t="shared" si="0"/>
        <v>0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9"/>
        <v>0</v>
      </c>
      <c r="X38" s="73">
        <f t="shared" si="10"/>
        <v>0</v>
      </c>
      <c r="Y38" s="73">
        <f t="shared" si="11"/>
        <v>0</v>
      </c>
      <c r="AA38" s="17"/>
      <c r="AG38" s="49">
        <f t="shared" si="0"/>
        <v>0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9"/>
        <v>0</v>
      </c>
      <c r="X39" s="73">
        <f t="shared" si="10"/>
        <v>0</v>
      </c>
      <c r="Y39" s="73">
        <f t="shared" si="11"/>
        <v>0</v>
      </c>
      <c r="AA39" s="17"/>
      <c r="AG39" s="49">
        <f t="shared" si="0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9"/>
        <v>0</v>
      </c>
      <c r="X40" s="73">
        <f t="shared" si="10"/>
        <v>0</v>
      </c>
      <c r="Y40" s="73">
        <f t="shared" si="11"/>
        <v>0</v>
      </c>
      <c r="AA40" s="17"/>
      <c r="AG40" s="49">
        <f t="shared" si="0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9"/>
        <v>0</v>
      </c>
      <c r="X41" s="73">
        <f t="shared" si="10"/>
        <v>0</v>
      </c>
      <c r="Y41" s="73">
        <f t="shared" si="11"/>
        <v>0</v>
      </c>
      <c r="AA41" s="17"/>
      <c r="AG41" s="49">
        <f t="shared" si="0"/>
        <v>0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9"/>
        <v>0</v>
      </c>
      <c r="X42" s="73">
        <f t="shared" si="10"/>
        <v>0</v>
      </c>
      <c r="Y42" s="73">
        <f t="shared" si="11"/>
        <v>0</v>
      </c>
      <c r="AA42" s="17"/>
      <c r="AG42" s="49">
        <f t="shared" si="0"/>
        <v>0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9"/>
        <v>0</v>
      </c>
      <c r="X43" s="73">
        <f t="shared" si="10"/>
        <v>0</v>
      </c>
      <c r="Y43" s="73">
        <f t="shared" si="11"/>
        <v>0</v>
      </c>
      <c r="AA43" s="17"/>
      <c r="AG43" s="49">
        <f t="shared" si="0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9"/>
        <v>0</v>
      </c>
      <c r="X44" s="73">
        <f t="shared" si="10"/>
        <v>0</v>
      </c>
      <c r="Y44" s="73">
        <f t="shared" si="11"/>
        <v>0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9"/>
        <v>0</v>
      </c>
      <c r="X45" s="73">
        <f t="shared" si="10"/>
        <v>0</v>
      </c>
      <c r="Y45" s="73">
        <f t="shared" si="11"/>
        <v>0</v>
      </c>
      <c r="AA45" s="17"/>
      <c r="AG45" s="49">
        <f t="shared" si="0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9"/>
        <v>0</v>
      </c>
      <c r="X46" s="73">
        <f t="shared" si="10"/>
        <v>0</v>
      </c>
      <c r="Y46" s="73">
        <f t="shared" si="11"/>
        <v>0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9"/>
        <v>0</v>
      </c>
      <c r="X47" s="73">
        <f t="shared" si="10"/>
        <v>0</v>
      </c>
      <c r="Y47" s="73">
        <f t="shared" si="11"/>
        <v>0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9"/>
        <v>0</v>
      </c>
      <c r="X48" s="73">
        <f t="shared" si="10"/>
        <v>0</v>
      </c>
      <c r="Y48" s="73">
        <f t="shared" si="11"/>
        <v>0</v>
      </c>
      <c r="AA48" s="17"/>
      <c r="AG48" s="49">
        <f t="shared" si="0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9"/>
        <v>0</v>
      </c>
      <c r="X49" s="73">
        <f t="shared" si="10"/>
        <v>0</v>
      </c>
      <c r="Y49" s="73">
        <f t="shared" si="11"/>
        <v>0</v>
      </c>
      <c r="AA49" s="17"/>
      <c r="AG49" s="49">
        <f t="shared" si="0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9"/>
        <v>0</v>
      </c>
      <c r="X50" s="73">
        <f t="shared" si="10"/>
        <v>0</v>
      </c>
      <c r="Y50" s="73">
        <f t="shared" si="11"/>
        <v>0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9"/>
        <v>0</v>
      </c>
      <c r="X51" s="73">
        <f t="shared" si="10"/>
        <v>0</v>
      </c>
      <c r="Y51" s="73">
        <f t="shared" si="11"/>
        <v>0</v>
      </c>
      <c r="AA51" s="17"/>
      <c r="AG51" s="49">
        <f t="shared" si="0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9"/>
        <v>0</v>
      </c>
      <c r="X52" s="73">
        <f t="shared" si="10"/>
        <v>0</v>
      </c>
      <c r="Y52" s="73">
        <f t="shared" si="11"/>
        <v>0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9"/>
        <v>0</v>
      </c>
      <c r="X53" s="73">
        <f t="shared" si="10"/>
        <v>0</v>
      </c>
      <c r="Y53" s="73">
        <f t="shared" si="11"/>
        <v>0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9"/>
        <v>0</v>
      </c>
      <c r="X54" s="73">
        <f t="shared" si="10"/>
        <v>0</v>
      </c>
      <c r="Y54" s="73">
        <f t="shared" si="11"/>
        <v>0</v>
      </c>
      <c r="AA54" s="17"/>
      <c r="AG54" s="49">
        <f t="shared" si="0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9"/>
        <v>0</v>
      </c>
      <c r="X55" s="73">
        <f t="shared" si="10"/>
        <v>0</v>
      </c>
      <c r="Y55" s="73">
        <f t="shared" si="11"/>
        <v>0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9"/>
        <v>0</v>
      </c>
      <c r="X56" s="73">
        <f t="shared" si="10"/>
        <v>0</v>
      </c>
      <c r="Y56" s="73">
        <f t="shared" si="11"/>
        <v>0</v>
      </c>
      <c r="AA56" s="17"/>
      <c r="AG56" s="49">
        <f t="shared" si="0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9"/>
        <v>0</v>
      </c>
      <c r="X57" s="73">
        <f t="shared" si="10"/>
        <v>0</v>
      </c>
      <c r="Y57" s="73">
        <f t="shared" si="11"/>
        <v>0</v>
      </c>
      <c r="AA57" s="17"/>
      <c r="AG57" s="49">
        <f t="shared" si="0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9"/>
        <v>0</v>
      </c>
      <c r="X58" s="73">
        <f t="shared" si="10"/>
        <v>0</v>
      </c>
      <c r="Y58" s="73">
        <f t="shared" si="11"/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9"/>
        <v>0</v>
      </c>
      <c r="X59" s="73">
        <f t="shared" si="10"/>
        <v>0</v>
      </c>
      <c r="Y59" s="73">
        <f t="shared" si="11"/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23">
    <sortCondition descending="1" ref="Y11:Y23"/>
  </sortState>
  <pageMargins left="0.25" right="0.25" top="0.75" bottom="0.75" header="0.3" footer="0.3"/>
  <pageSetup paperSize="9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topLeftCell="A6" zoomScale="75" zoomScaleNormal="75" workbookViewId="0">
      <selection activeCell="B11" sqref="B11:Y47"/>
    </sheetView>
  </sheetViews>
  <sheetFormatPr baseColWidth="10" defaultRowHeight="14.4" outlineLevelRow="1" outlineLevelCol="2" x14ac:dyDescent="0.3"/>
  <cols>
    <col min="1" max="1" width="4.6640625" customWidth="1"/>
    <col min="2" max="2" width="19.88671875" customWidth="1"/>
    <col min="3" max="3" width="16.33203125" customWidth="1"/>
    <col min="4" max="4" width="11.44140625" customWidth="1"/>
    <col min="5" max="5" width="32.44140625" customWidth="1"/>
    <col min="6" max="7" width="5.6640625" customWidth="1" outlineLevel="1"/>
    <col min="8" max="8" width="5.6640625" customWidth="1" outlineLevel="2"/>
    <col min="9" max="9" width="7" customWidth="1" outlineLevel="2"/>
    <col min="10" max="18" width="5.6640625" customWidth="1" outlineLevel="1"/>
    <col min="19" max="19" width="7.5546875" customWidth="1" outlineLevel="1"/>
    <col min="20" max="20" width="5.6640625" customWidth="1" outlineLevel="1"/>
    <col min="21" max="21" width="6.44140625" customWidth="1" outlineLevel="1"/>
    <col min="22" max="22" width="7.109375" customWidth="1" outlineLevel="1"/>
    <col min="23" max="23" width="10.109375" customWidth="1" outlineLevel="1"/>
    <col min="24" max="24" width="18" customWidth="1" outlineLevel="1"/>
    <col min="25" max="25" width="22.44140625" customWidth="1" outlineLevel="1"/>
    <col min="26" max="26" width="18.109375" customWidth="1" outlineLevel="1"/>
    <col min="27" max="27" width="7" customWidth="1" outlineLevel="1"/>
    <col min="28" max="28" width="19" customWidth="1" outlineLevel="1"/>
    <col min="29" max="29" width="16.44140625" customWidth="1" outlineLevel="1"/>
    <col min="30" max="30" width="7.332031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4.2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3" t="s">
        <v>29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178" t="s">
        <v>89</v>
      </c>
      <c r="C11" s="178" t="s">
        <v>90</v>
      </c>
      <c r="D11" s="159">
        <v>2009</v>
      </c>
      <c r="E11" s="178" t="s">
        <v>46</v>
      </c>
      <c r="F11" s="57">
        <v>191</v>
      </c>
      <c r="G11" s="49">
        <v>181</v>
      </c>
      <c r="H11" s="57">
        <v>191</v>
      </c>
      <c r="I11" s="131">
        <v>202</v>
      </c>
      <c r="J11" s="132">
        <v>202</v>
      </c>
      <c r="K11" s="131">
        <v>202</v>
      </c>
      <c r="L11" s="196">
        <v>202</v>
      </c>
      <c r="M11" s="197">
        <v>202</v>
      </c>
      <c r="N11" s="152">
        <v>202</v>
      </c>
      <c r="O11" s="153">
        <v>202</v>
      </c>
      <c r="P11" s="152">
        <v>202</v>
      </c>
      <c r="Q11" s="153">
        <v>202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2381</v>
      </c>
      <c r="Y11" s="73">
        <f>X11-SMALL(AG11:AL11,1)-SMALL(AG11:AL11,2)</f>
        <v>1616</v>
      </c>
      <c r="AA11" s="17"/>
      <c r="AG11" s="49">
        <f>F11+G11</f>
        <v>372</v>
      </c>
      <c r="AH11" s="49">
        <f>H11+I11</f>
        <v>393</v>
      </c>
      <c r="AI11" s="49">
        <f>J11+K11</f>
        <v>404</v>
      </c>
      <c r="AJ11" s="49">
        <f>L11+M11</f>
        <v>404</v>
      </c>
      <c r="AK11" s="49">
        <f>N11+O11</f>
        <v>404</v>
      </c>
      <c r="AL11" s="49">
        <f>P11+Q11</f>
        <v>404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178" t="s">
        <v>55</v>
      </c>
      <c r="C12" s="178" t="s">
        <v>56</v>
      </c>
      <c r="D12" s="160">
        <v>2010</v>
      </c>
      <c r="E12" s="178" t="s">
        <v>44</v>
      </c>
      <c r="F12" s="22">
        <v>202</v>
      </c>
      <c r="G12" s="110">
        <v>171</v>
      </c>
      <c r="H12" s="57">
        <v>128</v>
      </c>
      <c r="I12" s="131">
        <v>181</v>
      </c>
      <c r="J12" s="133">
        <v>181</v>
      </c>
      <c r="K12" s="127">
        <v>191</v>
      </c>
      <c r="L12" s="133">
        <v>161</v>
      </c>
      <c r="M12" s="198">
        <v>144</v>
      </c>
      <c r="N12" s="57">
        <v>181</v>
      </c>
      <c r="O12" s="215">
        <v>181</v>
      </c>
      <c r="P12" s="57">
        <v>171</v>
      </c>
      <c r="Q12" s="215">
        <v>171</v>
      </c>
      <c r="R12" s="75"/>
      <c r="S12" s="78"/>
      <c r="T12" s="48"/>
      <c r="U12" s="127"/>
      <c r="V12" s="57"/>
      <c r="W12" s="28">
        <f>V12</f>
        <v>0</v>
      </c>
      <c r="X12" s="73">
        <f>SUM(F12:W12)</f>
        <v>2063</v>
      </c>
      <c r="Y12" s="73">
        <f>X12-SMALL(AG12:AL12,1)-SMALL(AG12:AL12,2)</f>
        <v>1449</v>
      </c>
      <c r="AA12" s="17"/>
      <c r="AG12" s="49">
        <f t="shared" ref="AG12:AG60" si="0">F12+G12</f>
        <v>373</v>
      </c>
      <c r="AH12" s="49">
        <f t="shared" ref="AH12:AH60" si="1">H12+I12</f>
        <v>309</v>
      </c>
      <c r="AI12" s="49">
        <f t="shared" ref="AI12:AI60" si="2">J12+K12</f>
        <v>372</v>
      </c>
      <c r="AJ12" s="49">
        <f t="shared" ref="AJ12:AJ60" si="3">L12+M12</f>
        <v>305</v>
      </c>
      <c r="AK12" s="49">
        <f t="shared" ref="AK12:AK60" si="4">N12+O12</f>
        <v>362</v>
      </c>
      <c r="AL12" s="49">
        <f t="shared" ref="AL12:AL60" si="5">P12+Q12</f>
        <v>342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178" t="s">
        <v>87</v>
      </c>
      <c r="C13" s="178" t="s">
        <v>88</v>
      </c>
      <c r="D13" s="160">
        <v>2009</v>
      </c>
      <c r="E13" s="178" t="s">
        <v>51</v>
      </c>
      <c r="F13" s="22">
        <v>181</v>
      </c>
      <c r="G13" s="110">
        <v>202</v>
      </c>
      <c r="H13" s="57">
        <v>202</v>
      </c>
      <c r="I13" s="131">
        <v>161</v>
      </c>
      <c r="J13" s="133">
        <v>171</v>
      </c>
      <c r="K13" s="127">
        <v>171</v>
      </c>
      <c r="L13" s="133">
        <v>171</v>
      </c>
      <c r="M13" s="198">
        <v>181</v>
      </c>
      <c r="N13" s="57">
        <v>171</v>
      </c>
      <c r="O13" s="215">
        <v>171</v>
      </c>
      <c r="P13" s="57"/>
      <c r="Q13" s="215"/>
      <c r="R13" s="75"/>
      <c r="S13" s="78"/>
      <c r="T13" s="48"/>
      <c r="U13" s="127"/>
      <c r="V13" s="57"/>
      <c r="W13" s="28">
        <f>V13</f>
        <v>0</v>
      </c>
      <c r="X13" s="73">
        <f>SUM(F13:W13)</f>
        <v>1782</v>
      </c>
      <c r="Y13" s="73">
        <f>X13-SMALL(AG13:AL13,1)-SMALL(AG13:AL13,2)</f>
        <v>1440</v>
      </c>
      <c r="AA13" s="17"/>
      <c r="AG13" s="49">
        <f t="shared" si="0"/>
        <v>383</v>
      </c>
      <c r="AH13" s="49">
        <f t="shared" si="1"/>
        <v>363</v>
      </c>
      <c r="AI13" s="49">
        <f t="shared" si="2"/>
        <v>342</v>
      </c>
      <c r="AJ13" s="49">
        <f t="shared" si="3"/>
        <v>352</v>
      </c>
      <c r="AK13" s="49">
        <f t="shared" si="4"/>
        <v>342</v>
      </c>
      <c r="AL13" s="49">
        <f t="shared" si="5"/>
        <v>0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102" t="s">
        <v>96</v>
      </c>
      <c r="C14" s="102" t="s">
        <v>62</v>
      </c>
      <c r="D14" s="160">
        <v>2009</v>
      </c>
      <c r="E14" s="102" t="s">
        <v>46</v>
      </c>
      <c r="F14" s="22">
        <v>171</v>
      </c>
      <c r="G14" s="110">
        <v>161</v>
      </c>
      <c r="H14" s="57">
        <v>181</v>
      </c>
      <c r="I14" s="131">
        <v>136</v>
      </c>
      <c r="J14" s="133">
        <v>191</v>
      </c>
      <c r="K14" s="127">
        <v>181</v>
      </c>
      <c r="L14" s="133">
        <v>181</v>
      </c>
      <c r="M14" s="198">
        <v>171</v>
      </c>
      <c r="N14" s="57">
        <v>144</v>
      </c>
      <c r="O14" s="215">
        <v>144</v>
      </c>
      <c r="P14" s="57"/>
      <c r="Q14" s="215"/>
      <c r="R14" s="71"/>
      <c r="S14" s="89"/>
      <c r="T14" s="48"/>
      <c r="U14" s="127"/>
      <c r="V14" s="57"/>
      <c r="W14" s="28">
        <f>V14</f>
        <v>0</v>
      </c>
      <c r="X14" s="73">
        <f>SUM(F14:W14)</f>
        <v>1661</v>
      </c>
      <c r="Y14" s="73">
        <f>X14-SMALL(AG14:AL14,1)-SMALL(AG14:AL14,2)</f>
        <v>1373</v>
      </c>
      <c r="AA14" s="17"/>
      <c r="AG14" s="49">
        <f t="shared" si="0"/>
        <v>332</v>
      </c>
      <c r="AH14" s="49">
        <f t="shared" si="1"/>
        <v>317</v>
      </c>
      <c r="AI14" s="49">
        <f t="shared" si="2"/>
        <v>372</v>
      </c>
      <c r="AJ14" s="49">
        <f t="shared" si="3"/>
        <v>352</v>
      </c>
      <c r="AK14" s="49">
        <f t="shared" si="4"/>
        <v>288</v>
      </c>
      <c r="AL14" s="49">
        <f t="shared" si="5"/>
        <v>0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178" t="s">
        <v>97</v>
      </c>
      <c r="C15" s="178" t="s">
        <v>98</v>
      </c>
      <c r="D15" s="160">
        <v>2009</v>
      </c>
      <c r="E15" s="178" t="s">
        <v>63</v>
      </c>
      <c r="F15" s="22">
        <v>144</v>
      </c>
      <c r="G15" s="110">
        <v>144</v>
      </c>
      <c r="H15" s="57">
        <v>152</v>
      </c>
      <c r="I15" s="131">
        <v>152</v>
      </c>
      <c r="J15" s="133">
        <v>161</v>
      </c>
      <c r="K15" s="127">
        <v>152</v>
      </c>
      <c r="L15" s="133">
        <v>152</v>
      </c>
      <c r="M15" s="198">
        <v>191</v>
      </c>
      <c r="N15" s="57">
        <v>152</v>
      </c>
      <c r="O15" s="215">
        <v>152</v>
      </c>
      <c r="P15" s="57">
        <v>181</v>
      </c>
      <c r="Q15" s="215">
        <v>181</v>
      </c>
      <c r="R15" s="71"/>
      <c r="S15" s="89"/>
      <c r="T15" s="48"/>
      <c r="U15" s="127"/>
      <c r="V15" s="57"/>
      <c r="W15" s="28">
        <f>V15</f>
        <v>0</v>
      </c>
      <c r="X15" s="73">
        <f>SUM(F15:W15)</f>
        <v>1914</v>
      </c>
      <c r="Y15" s="73">
        <f>X15-SMALL(AG15:AL15,1)-SMALL(AG15:AL15,2)</f>
        <v>1322</v>
      </c>
      <c r="AA15" s="17"/>
      <c r="AG15" s="49">
        <f t="shared" si="0"/>
        <v>288</v>
      </c>
      <c r="AH15" s="49">
        <f t="shared" si="1"/>
        <v>304</v>
      </c>
      <c r="AI15" s="49">
        <f t="shared" si="2"/>
        <v>313</v>
      </c>
      <c r="AJ15" s="49">
        <f t="shared" si="3"/>
        <v>343</v>
      </c>
      <c r="AK15" s="49">
        <f t="shared" si="4"/>
        <v>304</v>
      </c>
      <c r="AL15" s="49">
        <f t="shared" si="5"/>
        <v>362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178" t="s">
        <v>59</v>
      </c>
      <c r="C16" s="178" t="s">
        <v>60</v>
      </c>
      <c r="D16" s="160">
        <v>2010</v>
      </c>
      <c r="E16" s="178" t="s">
        <v>46</v>
      </c>
      <c r="F16" s="22">
        <v>136</v>
      </c>
      <c r="G16" s="110">
        <v>152</v>
      </c>
      <c r="H16" s="57">
        <v>78</v>
      </c>
      <c r="I16" s="131">
        <v>100</v>
      </c>
      <c r="J16" s="133">
        <v>144</v>
      </c>
      <c r="K16" s="127">
        <v>128</v>
      </c>
      <c r="L16" s="133">
        <v>136</v>
      </c>
      <c r="M16" s="198">
        <v>128</v>
      </c>
      <c r="N16" s="57">
        <v>120</v>
      </c>
      <c r="O16" s="215">
        <v>120</v>
      </c>
      <c r="P16" s="57">
        <v>161</v>
      </c>
      <c r="Q16" s="215">
        <v>161</v>
      </c>
      <c r="R16" s="71"/>
      <c r="S16" s="89"/>
      <c r="T16" s="48"/>
      <c r="U16" s="127"/>
      <c r="V16" s="22"/>
      <c r="W16" s="28">
        <f>V16</f>
        <v>0</v>
      </c>
      <c r="X16" s="73">
        <f>SUM(F16:W16)</f>
        <v>1564</v>
      </c>
      <c r="Y16" s="73">
        <f>X16-SMALL(AG16:AL16,1)-SMALL(AG16:AL16,2)</f>
        <v>1146</v>
      </c>
      <c r="AA16" s="17"/>
      <c r="AG16" s="49">
        <f t="shared" si="0"/>
        <v>288</v>
      </c>
      <c r="AH16" s="49">
        <f t="shared" si="1"/>
        <v>178</v>
      </c>
      <c r="AI16" s="49">
        <f t="shared" si="2"/>
        <v>272</v>
      </c>
      <c r="AJ16" s="49">
        <f t="shared" si="3"/>
        <v>264</v>
      </c>
      <c r="AK16" s="49">
        <f t="shared" si="4"/>
        <v>240</v>
      </c>
      <c r="AL16" s="49">
        <f t="shared" si="5"/>
        <v>322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178" t="s">
        <v>52</v>
      </c>
      <c r="C17" s="178" t="s">
        <v>53</v>
      </c>
      <c r="D17" s="160">
        <v>2010</v>
      </c>
      <c r="E17" s="178" t="s">
        <v>54</v>
      </c>
      <c r="F17" s="22">
        <v>152</v>
      </c>
      <c r="G17" s="110">
        <v>105</v>
      </c>
      <c r="H17" s="57">
        <v>100</v>
      </c>
      <c r="I17" s="131">
        <v>171</v>
      </c>
      <c r="J17" s="133">
        <v>100</v>
      </c>
      <c r="K17" s="127">
        <v>161</v>
      </c>
      <c r="L17" s="133">
        <v>191</v>
      </c>
      <c r="M17" s="198">
        <v>161</v>
      </c>
      <c r="N17" s="57"/>
      <c r="O17" s="215"/>
      <c r="P17" s="57">
        <v>115</v>
      </c>
      <c r="Q17" s="215">
        <v>115</v>
      </c>
      <c r="R17" s="71"/>
      <c r="S17" s="89"/>
      <c r="T17" s="48"/>
      <c r="U17" s="127"/>
      <c r="V17" s="22"/>
      <c r="W17" s="28">
        <f>V17</f>
        <v>0</v>
      </c>
      <c r="X17" s="73">
        <f>SUM(F17:W17)</f>
        <v>1371</v>
      </c>
      <c r="Y17" s="73">
        <f>X17-SMALL(AG17:AL17,1)-SMALL(AG17:AL17,2)</f>
        <v>1141</v>
      </c>
      <c r="AA17" s="17"/>
      <c r="AG17" s="49">
        <f t="shared" si="0"/>
        <v>257</v>
      </c>
      <c r="AH17" s="49">
        <f t="shared" si="1"/>
        <v>271</v>
      </c>
      <c r="AI17" s="49">
        <f t="shared" si="2"/>
        <v>261</v>
      </c>
      <c r="AJ17" s="49">
        <f t="shared" si="3"/>
        <v>352</v>
      </c>
      <c r="AK17" s="49">
        <f t="shared" si="4"/>
        <v>0</v>
      </c>
      <c r="AL17" s="49">
        <f t="shared" si="5"/>
        <v>230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187" t="s">
        <v>160</v>
      </c>
      <c r="C18" s="187" t="s">
        <v>130</v>
      </c>
      <c r="D18" s="160">
        <v>2010</v>
      </c>
      <c r="E18" s="187" t="s">
        <v>51</v>
      </c>
      <c r="F18" s="22">
        <v>110</v>
      </c>
      <c r="G18" s="110">
        <v>100</v>
      </c>
      <c r="H18" s="57"/>
      <c r="I18" s="131"/>
      <c r="J18" s="133">
        <v>110</v>
      </c>
      <c r="K18" s="127">
        <v>120</v>
      </c>
      <c r="L18" s="133">
        <v>128</v>
      </c>
      <c r="M18" s="198">
        <v>136</v>
      </c>
      <c r="N18" s="57">
        <v>136</v>
      </c>
      <c r="O18" s="215">
        <v>136</v>
      </c>
      <c r="P18" s="57">
        <v>152</v>
      </c>
      <c r="Q18" s="215">
        <v>152</v>
      </c>
      <c r="R18" s="71"/>
      <c r="S18" s="89"/>
      <c r="T18" s="48"/>
      <c r="U18" s="127"/>
      <c r="V18" s="22"/>
      <c r="W18" s="28">
        <f>V18</f>
        <v>0</v>
      </c>
      <c r="X18" s="73">
        <f>SUM(F18:W18)</f>
        <v>1280</v>
      </c>
      <c r="Y18" s="73">
        <f>X18-SMALL(AG18:AL18,1)-SMALL(AG18:AL18,2)</f>
        <v>1070</v>
      </c>
      <c r="AA18" s="17"/>
      <c r="AG18" s="49">
        <f t="shared" si="0"/>
        <v>210</v>
      </c>
      <c r="AH18" s="49">
        <f t="shared" si="1"/>
        <v>0</v>
      </c>
      <c r="AI18" s="49">
        <f t="shared" si="2"/>
        <v>230</v>
      </c>
      <c r="AJ18" s="49">
        <f t="shared" si="3"/>
        <v>264</v>
      </c>
      <c r="AK18" s="49">
        <f t="shared" si="4"/>
        <v>272</v>
      </c>
      <c r="AL18" s="49">
        <f t="shared" si="5"/>
        <v>304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178" t="s">
        <v>61</v>
      </c>
      <c r="C19" s="178" t="s">
        <v>62</v>
      </c>
      <c r="D19" s="160">
        <v>2010</v>
      </c>
      <c r="E19" s="178" t="s">
        <v>63</v>
      </c>
      <c r="F19" s="22">
        <v>120</v>
      </c>
      <c r="G19" s="110">
        <v>110</v>
      </c>
      <c r="H19" s="57">
        <v>136</v>
      </c>
      <c r="I19" s="131">
        <v>105</v>
      </c>
      <c r="J19" s="133">
        <v>152</v>
      </c>
      <c r="K19" s="127">
        <v>105</v>
      </c>
      <c r="L19" s="133">
        <v>100</v>
      </c>
      <c r="M19" s="198">
        <v>95</v>
      </c>
      <c r="N19" s="57">
        <v>110</v>
      </c>
      <c r="O19" s="215">
        <v>110</v>
      </c>
      <c r="P19" s="57">
        <v>144</v>
      </c>
      <c r="Q19" s="215">
        <v>144</v>
      </c>
      <c r="R19" s="71"/>
      <c r="S19" s="89"/>
      <c r="T19" s="48"/>
      <c r="U19" s="127"/>
      <c r="V19" s="22"/>
      <c r="W19" s="28">
        <f>V19</f>
        <v>0</v>
      </c>
      <c r="X19" s="73">
        <f>SUM(F19:W19)</f>
        <v>1431</v>
      </c>
      <c r="Y19" s="73">
        <f>X19-SMALL(AG19:AL19,1)-SMALL(AG19:AL19,2)</f>
        <v>1016</v>
      </c>
      <c r="AA19" s="17"/>
      <c r="AG19" s="49">
        <f t="shared" si="0"/>
        <v>230</v>
      </c>
      <c r="AH19" s="49">
        <f t="shared" si="1"/>
        <v>241</v>
      </c>
      <c r="AI19" s="49">
        <f t="shared" si="2"/>
        <v>257</v>
      </c>
      <c r="AJ19" s="49">
        <f t="shared" si="3"/>
        <v>195</v>
      </c>
      <c r="AK19" s="49">
        <f t="shared" si="4"/>
        <v>220</v>
      </c>
      <c r="AL19" s="49">
        <f t="shared" si="5"/>
        <v>288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187" t="s">
        <v>100</v>
      </c>
      <c r="C20" s="187" t="s">
        <v>101</v>
      </c>
      <c r="D20" s="160">
        <v>2009</v>
      </c>
      <c r="E20" s="187" t="s">
        <v>51</v>
      </c>
      <c r="F20" s="22">
        <v>92</v>
      </c>
      <c r="G20" s="110">
        <v>89</v>
      </c>
      <c r="H20" s="57">
        <v>120</v>
      </c>
      <c r="I20" s="131">
        <v>110</v>
      </c>
      <c r="J20" s="133">
        <v>95</v>
      </c>
      <c r="K20" s="127">
        <v>136</v>
      </c>
      <c r="L20" s="133">
        <v>105</v>
      </c>
      <c r="M20" s="198">
        <v>120</v>
      </c>
      <c r="N20" s="57">
        <v>115</v>
      </c>
      <c r="O20" s="215">
        <v>115</v>
      </c>
      <c r="P20" s="57">
        <v>136</v>
      </c>
      <c r="Q20" s="215">
        <v>136</v>
      </c>
      <c r="R20" s="71"/>
      <c r="S20" s="89"/>
      <c r="T20" s="48"/>
      <c r="U20" s="127"/>
      <c r="V20" s="22"/>
      <c r="W20" s="28">
        <f>V20</f>
        <v>0</v>
      </c>
      <c r="X20" s="73">
        <f>SUM(F20:W20)</f>
        <v>1369</v>
      </c>
      <c r="Y20" s="73">
        <f>X20-SMALL(AG20:AL20,1)-SMALL(AG20:AL20,2)</f>
        <v>963</v>
      </c>
      <c r="AA20" s="17"/>
      <c r="AG20" s="49">
        <f t="shared" si="0"/>
        <v>181</v>
      </c>
      <c r="AH20" s="49">
        <f t="shared" si="1"/>
        <v>230</v>
      </c>
      <c r="AI20" s="49">
        <f t="shared" si="2"/>
        <v>231</v>
      </c>
      <c r="AJ20" s="49">
        <f t="shared" si="3"/>
        <v>225</v>
      </c>
      <c r="AK20" s="49">
        <f t="shared" si="4"/>
        <v>230</v>
      </c>
      <c r="AL20" s="49">
        <f t="shared" si="5"/>
        <v>272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178" t="s">
        <v>57</v>
      </c>
      <c r="C21" s="178" t="s">
        <v>58</v>
      </c>
      <c r="D21" s="160">
        <v>2010</v>
      </c>
      <c r="E21" s="178" t="s">
        <v>51</v>
      </c>
      <c r="F21" s="22">
        <v>115</v>
      </c>
      <c r="G21" s="110">
        <v>115</v>
      </c>
      <c r="H21" s="57">
        <v>171</v>
      </c>
      <c r="I21" s="131">
        <v>72</v>
      </c>
      <c r="J21" s="133">
        <v>136</v>
      </c>
      <c r="K21" s="127">
        <v>115</v>
      </c>
      <c r="L21" s="133">
        <v>92</v>
      </c>
      <c r="M21" s="198">
        <v>92</v>
      </c>
      <c r="N21" s="57">
        <v>105</v>
      </c>
      <c r="O21" s="215">
        <v>105</v>
      </c>
      <c r="P21" s="57">
        <v>100</v>
      </c>
      <c r="Q21" s="215">
        <v>100</v>
      </c>
      <c r="R21" s="71"/>
      <c r="S21" s="89"/>
      <c r="T21" s="48"/>
      <c r="U21" s="127"/>
      <c r="V21" s="22"/>
      <c r="W21" s="28">
        <f>V21</f>
        <v>0</v>
      </c>
      <c r="X21" s="73">
        <f>SUM(F21:W21)</f>
        <v>1318</v>
      </c>
      <c r="Y21" s="73">
        <f>X21-SMALL(AG21:AL21,1)-SMALL(AG21:AL21,2)</f>
        <v>934</v>
      </c>
      <c r="AA21" s="17"/>
      <c r="AG21" s="49">
        <f t="shared" si="0"/>
        <v>230</v>
      </c>
      <c r="AH21" s="49">
        <f t="shared" si="1"/>
        <v>243</v>
      </c>
      <c r="AI21" s="49">
        <f t="shared" si="2"/>
        <v>251</v>
      </c>
      <c r="AJ21" s="49">
        <f t="shared" si="3"/>
        <v>184</v>
      </c>
      <c r="AK21" s="49">
        <f t="shared" si="4"/>
        <v>210</v>
      </c>
      <c r="AL21" s="49">
        <f t="shared" si="5"/>
        <v>200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178" t="s">
        <v>227</v>
      </c>
      <c r="C22" s="178" t="s">
        <v>228</v>
      </c>
      <c r="D22" s="160">
        <v>2010</v>
      </c>
      <c r="E22" s="178" t="s">
        <v>44</v>
      </c>
      <c r="F22" s="22">
        <v>105</v>
      </c>
      <c r="G22" s="110">
        <v>136</v>
      </c>
      <c r="H22" s="57">
        <v>66</v>
      </c>
      <c r="I22" s="131">
        <v>74</v>
      </c>
      <c r="J22" s="133">
        <v>115</v>
      </c>
      <c r="K22" s="127">
        <v>89</v>
      </c>
      <c r="L22" s="133"/>
      <c r="M22" s="198"/>
      <c r="N22" s="57">
        <v>100</v>
      </c>
      <c r="O22" s="215">
        <v>100</v>
      </c>
      <c r="P22" s="57">
        <v>120</v>
      </c>
      <c r="Q22" s="215">
        <v>120</v>
      </c>
      <c r="R22" s="71"/>
      <c r="S22" s="89"/>
      <c r="T22" s="48"/>
      <c r="U22" s="127"/>
      <c r="V22" s="22"/>
      <c r="W22" s="28">
        <f>V22</f>
        <v>0</v>
      </c>
      <c r="X22" s="73">
        <f>SUM(F22:W22)</f>
        <v>1025</v>
      </c>
      <c r="Y22" s="73">
        <f>X22-SMALL(AG22:AL22,1)-SMALL(AG22:AL22,2)</f>
        <v>885</v>
      </c>
      <c r="AA22" s="17"/>
      <c r="AG22" s="49">
        <f t="shared" si="0"/>
        <v>241</v>
      </c>
      <c r="AH22" s="49">
        <f t="shared" si="1"/>
        <v>140</v>
      </c>
      <c r="AI22" s="49">
        <f t="shared" si="2"/>
        <v>204</v>
      </c>
      <c r="AJ22" s="49">
        <f t="shared" si="3"/>
        <v>0</v>
      </c>
      <c r="AK22" s="49">
        <f t="shared" si="4"/>
        <v>200</v>
      </c>
      <c r="AL22" s="49">
        <f t="shared" si="5"/>
        <v>240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187" t="s">
        <v>150</v>
      </c>
      <c r="C23" s="187" t="s">
        <v>151</v>
      </c>
      <c r="D23" s="160">
        <v>2010</v>
      </c>
      <c r="E23" s="187" t="s">
        <v>51</v>
      </c>
      <c r="F23" s="22">
        <v>100</v>
      </c>
      <c r="G23" s="110">
        <v>95</v>
      </c>
      <c r="H23" s="57"/>
      <c r="I23" s="131"/>
      <c r="J23" s="133">
        <v>128</v>
      </c>
      <c r="K23" s="127">
        <v>110</v>
      </c>
      <c r="L23" s="133">
        <v>89</v>
      </c>
      <c r="M23" s="198">
        <v>115</v>
      </c>
      <c r="N23" s="57">
        <v>86</v>
      </c>
      <c r="O23" s="215">
        <v>86</v>
      </c>
      <c r="P23" s="57">
        <v>110</v>
      </c>
      <c r="Q23" s="215">
        <v>110</v>
      </c>
      <c r="R23" s="71"/>
      <c r="S23" s="89"/>
      <c r="T23" s="48"/>
      <c r="U23" s="127"/>
      <c r="V23" s="22"/>
      <c r="W23" s="28">
        <f>V23</f>
        <v>0</v>
      </c>
      <c r="X23" s="73">
        <f>SUM(F23:W23)</f>
        <v>1029</v>
      </c>
      <c r="Y23" s="73">
        <f>X23-SMALL(AG23:AL23,1)-SMALL(AG23:AL23,2)</f>
        <v>857</v>
      </c>
      <c r="AA23" s="17"/>
      <c r="AG23" s="49">
        <f t="shared" si="0"/>
        <v>195</v>
      </c>
      <c r="AH23" s="49">
        <f t="shared" si="1"/>
        <v>0</v>
      </c>
      <c r="AI23" s="49">
        <f t="shared" si="2"/>
        <v>238</v>
      </c>
      <c r="AJ23" s="49">
        <f t="shared" si="3"/>
        <v>204</v>
      </c>
      <c r="AK23" s="49">
        <f t="shared" si="4"/>
        <v>172</v>
      </c>
      <c r="AL23" s="49">
        <f t="shared" si="5"/>
        <v>220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102" t="s">
        <v>221</v>
      </c>
      <c r="C24" s="102" t="s">
        <v>230</v>
      </c>
      <c r="D24" s="160">
        <v>2009</v>
      </c>
      <c r="E24" s="102" t="s">
        <v>46</v>
      </c>
      <c r="F24" s="22">
        <v>89</v>
      </c>
      <c r="G24" s="110">
        <v>80</v>
      </c>
      <c r="H24" s="57">
        <v>76</v>
      </c>
      <c r="I24" s="131">
        <v>86</v>
      </c>
      <c r="J24" s="22">
        <v>92</v>
      </c>
      <c r="K24" s="110">
        <v>144</v>
      </c>
      <c r="L24" s="133">
        <v>115</v>
      </c>
      <c r="M24" s="198">
        <v>100</v>
      </c>
      <c r="N24" s="57"/>
      <c r="O24" s="215"/>
      <c r="P24" s="57"/>
      <c r="Q24" s="215"/>
      <c r="R24" s="71"/>
      <c r="S24" s="89"/>
      <c r="T24" s="47"/>
      <c r="U24" s="110"/>
      <c r="V24" s="22"/>
      <c r="W24" s="28">
        <f>V24</f>
        <v>0</v>
      </c>
      <c r="X24" s="73">
        <f>SUM(F24:W24)</f>
        <v>782</v>
      </c>
      <c r="Y24" s="73">
        <f>X24-SMALL(AG24:AL24,1)-SMALL(AG24:AL24,2)</f>
        <v>782</v>
      </c>
      <c r="AA24" s="17"/>
      <c r="AG24" s="49">
        <f t="shared" si="0"/>
        <v>169</v>
      </c>
      <c r="AH24" s="49">
        <f t="shared" si="1"/>
        <v>162</v>
      </c>
      <c r="AI24" s="49">
        <f t="shared" si="2"/>
        <v>236</v>
      </c>
      <c r="AJ24" s="49">
        <f t="shared" si="3"/>
        <v>215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166" t="s">
        <v>261</v>
      </c>
      <c r="C25" s="166" t="s">
        <v>262</v>
      </c>
      <c r="D25" s="160">
        <v>2009</v>
      </c>
      <c r="E25" s="169" t="s">
        <v>63</v>
      </c>
      <c r="F25" s="22"/>
      <c r="G25" s="110"/>
      <c r="H25" s="57">
        <v>70</v>
      </c>
      <c r="I25" s="131">
        <v>78</v>
      </c>
      <c r="J25" s="22">
        <v>89</v>
      </c>
      <c r="K25" s="110">
        <v>95</v>
      </c>
      <c r="L25" s="133">
        <v>144</v>
      </c>
      <c r="M25" s="198">
        <v>110</v>
      </c>
      <c r="N25" s="57"/>
      <c r="O25" s="215"/>
      <c r="P25" s="57">
        <v>92</v>
      </c>
      <c r="Q25" s="215">
        <v>92</v>
      </c>
      <c r="R25" s="71"/>
      <c r="S25" s="89"/>
      <c r="T25" s="47"/>
      <c r="U25" s="110"/>
      <c r="V25" s="22"/>
      <c r="W25" s="28">
        <f>V25</f>
        <v>0</v>
      </c>
      <c r="X25" s="73">
        <f>SUM(F25:W25)</f>
        <v>770</v>
      </c>
      <c r="Y25" s="73">
        <f>X25-SMALL(AG25:AL25,1)-SMALL(AG25:AL25,2)</f>
        <v>770</v>
      </c>
      <c r="AA25" s="17"/>
      <c r="AG25" s="49">
        <f t="shared" si="0"/>
        <v>0</v>
      </c>
      <c r="AH25" s="49">
        <f t="shared" si="1"/>
        <v>148</v>
      </c>
      <c r="AI25" s="49">
        <f t="shared" si="2"/>
        <v>184</v>
      </c>
      <c r="AJ25" s="49">
        <f t="shared" si="3"/>
        <v>254</v>
      </c>
      <c r="AK25" s="49">
        <f t="shared" si="4"/>
        <v>0</v>
      </c>
      <c r="AL25" s="49">
        <f t="shared" si="5"/>
        <v>184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188" t="s">
        <v>66</v>
      </c>
      <c r="C26" s="104" t="s">
        <v>67</v>
      </c>
      <c r="D26" s="160">
        <v>2010</v>
      </c>
      <c r="E26" s="104" t="s">
        <v>63</v>
      </c>
      <c r="F26" s="22">
        <v>83</v>
      </c>
      <c r="G26" s="110">
        <v>86</v>
      </c>
      <c r="H26" s="57">
        <v>89</v>
      </c>
      <c r="I26" s="131">
        <v>70</v>
      </c>
      <c r="J26" s="22">
        <v>120</v>
      </c>
      <c r="K26" s="110">
        <v>100</v>
      </c>
      <c r="L26" s="133">
        <v>83</v>
      </c>
      <c r="M26" s="198">
        <v>80</v>
      </c>
      <c r="N26" s="57">
        <v>95</v>
      </c>
      <c r="O26" s="215">
        <v>95</v>
      </c>
      <c r="P26" s="57">
        <v>95</v>
      </c>
      <c r="Q26" s="215">
        <v>95</v>
      </c>
      <c r="R26" s="71"/>
      <c r="S26" s="89"/>
      <c r="T26" s="47"/>
      <c r="U26" s="110"/>
      <c r="V26" s="22"/>
      <c r="W26" s="28">
        <f>V26</f>
        <v>0</v>
      </c>
      <c r="X26" s="73">
        <f>SUM(F26:W26)</f>
        <v>1091</v>
      </c>
      <c r="Y26" s="73">
        <f>X26-SMALL(AG26:AL26,1)-SMALL(AG26:AL26,2)</f>
        <v>769</v>
      </c>
      <c r="AA26" s="17"/>
      <c r="AG26" s="49">
        <f t="shared" si="0"/>
        <v>169</v>
      </c>
      <c r="AH26" s="49">
        <f t="shared" si="1"/>
        <v>159</v>
      </c>
      <c r="AI26" s="49">
        <f t="shared" si="2"/>
        <v>220</v>
      </c>
      <c r="AJ26" s="49">
        <f t="shared" si="3"/>
        <v>163</v>
      </c>
      <c r="AK26" s="49">
        <f t="shared" si="4"/>
        <v>190</v>
      </c>
      <c r="AL26" s="49">
        <f t="shared" si="5"/>
        <v>190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188" t="s">
        <v>76</v>
      </c>
      <c r="C27" s="104" t="s">
        <v>159</v>
      </c>
      <c r="D27" s="160">
        <v>2010</v>
      </c>
      <c r="E27" s="104" t="s">
        <v>63</v>
      </c>
      <c r="F27" s="22">
        <v>95</v>
      </c>
      <c r="G27" s="110">
        <v>78</v>
      </c>
      <c r="H27" s="57">
        <v>86</v>
      </c>
      <c r="I27" s="131">
        <v>83</v>
      </c>
      <c r="J27" s="22"/>
      <c r="K27" s="110"/>
      <c r="L27" s="133">
        <v>95</v>
      </c>
      <c r="M27" s="198">
        <v>89</v>
      </c>
      <c r="N27" s="57">
        <v>83</v>
      </c>
      <c r="O27" s="215">
        <v>83</v>
      </c>
      <c r="P27" s="57">
        <v>105</v>
      </c>
      <c r="Q27" s="215">
        <v>105</v>
      </c>
      <c r="R27" s="71"/>
      <c r="S27" s="89"/>
      <c r="T27" s="47"/>
      <c r="U27" s="110"/>
      <c r="V27" s="22"/>
      <c r="W27" s="28">
        <f>V27</f>
        <v>0</v>
      </c>
      <c r="X27" s="73">
        <f>SUM(F27:W27)</f>
        <v>902</v>
      </c>
      <c r="Y27" s="73">
        <f>X27-SMALL(AG27:AL27,1)-SMALL(AG27:AL27,2)</f>
        <v>736</v>
      </c>
      <c r="AA27" s="17"/>
      <c r="AG27" s="49">
        <f t="shared" si="0"/>
        <v>173</v>
      </c>
      <c r="AH27" s="49">
        <f t="shared" si="1"/>
        <v>169</v>
      </c>
      <c r="AI27" s="49">
        <f t="shared" si="2"/>
        <v>0</v>
      </c>
      <c r="AJ27" s="49">
        <f t="shared" si="3"/>
        <v>184</v>
      </c>
      <c r="AK27" s="49">
        <f t="shared" si="4"/>
        <v>166</v>
      </c>
      <c r="AL27" s="49">
        <f t="shared" si="5"/>
        <v>210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188" t="s">
        <v>102</v>
      </c>
      <c r="C28" s="104" t="s">
        <v>103</v>
      </c>
      <c r="D28" s="160">
        <v>2009</v>
      </c>
      <c r="E28" s="104" t="s">
        <v>46</v>
      </c>
      <c r="F28" s="22">
        <v>80</v>
      </c>
      <c r="G28" s="110">
        <v>83</v>
      </c>
      <c r="H28" s="57">
        <v>80</v>
      </c>
      <c r="I28" s="131">
        <v>68</v>
      </c>
      <c r="J28" s="22">
        <v>105</v>
      </c>
      <c r="K28" s="110">
        <v>92</v>
      </c>
      <c r="L28" s="133">
        <v>86</v>
      </c>
      <c r="M28" s="198">
        <v>86</v>
      </c>
      <c r="N28" s="57"/>
      <c r="O28" s="215"/>
      <c r="P28" s="57">
        <v>86</v>
      </c>
      <c r="Q28" s="215">
        <v>86</v>
      </c>
      <c r="R28" s="71"/>
      <c r="S28" s="89"/>
      <c r="T28" s="47"/>
      <c r="U28" s="110"/>
      <c r="V28" s="22"/>
      <c r="W28" s="28">
        <f>V28</f>
        <v>0</v>
      </c>
      <c r="X28" s="73">
        <f>SUM(F28:W28)</f>
        <v>852</v>
      </c>
      <c r="Y28" s="73">
        <f>X28-SMALL(AG28:AL28,1)-SMALL(AG28:AL28,2)</f>
        <v>704</v>
      </c>
      <c r="AA28" s="17"/>
      <c r="AG28" s="49">
        <f t="shared" si="0"/>
        <v>163</v>
      </c>
      <c r="AH28" s="49">
        <f t="shared" si="1"/>
        <v>148</v>
      </c>
      <c r="AI28" s="49">
        <f t="shared" si="2"/>
        <v>197</v>
      </c>
      <c r="AJ28" s="49">
        <f t="shared" si="3"/>
        <v>172</v>
      </c>
      <c r="AK28" s="49">
        <f t="shared" si="4"/>
        <v>0</v>
      </c>
      <c r="AL28" s="49">
        <f t="shared" si="5"/>
        <v>172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163" t="s">
        <v>327</v>
      </c>
      <c r="C29" s="163" t="s">
        <v>70</v>
      </c>
      <c r="D29" s="160">
        <v>2010</v>
      </c>
      <c r="E29" s="163" t="s">
        <v>51</v>
      </c>
      <c r="F29" s="22"/>
      <c r="G29" s="110"/>
      <c r="H29" s="57"/>
      <c r="I29" s="49"/>
      <c r="J29" s="22">
        <v>83</v>
      </c>
      <c r="K29" s="110">
        <v>86</v>
      </c>
      <c r="L29" s="133">
        <v>80</v>
      </c>
      <c r="M29" s="198">
        <v>83</v>
      </c>
      <c r="N29" s="57">
        <v>89</v>
      </c>
      <c r="O29" s="215">
        <v>89</v>
      </c>
      <c r="P29" s="57">
        <v>89</v>
      </c>
      <c r="Q29" s="215">
        <v>89</v>
      </c>
      <c r="R29" s="71"/>
      <c r="S29" s="89"/>
      <c r="T29" s="47"/>
      <c r="U29" s="110"/>
      <c r="V29" s="22"/>
      <c r="W29" s="28">
        <f>V29</f>
        <v>0</v>
      </c>
      <c r="X29" s="73">
        <f>SUM(F29:W29)</f>
        <v>688</v>
      </c>
      <c r="Y29" s="73">
        <f>X29-SMALL(AG29:AL29,1)-SMALL(AG29:AL29,2)</f>
        <v>688</v>
      </c>
      <c r="AA29" s="17"/>
      <c r="AG29" s="49">
        <f t="shared" si="0"/>
        <v>0</v>
      </c>
      <c r="AH29" s="49">
        <f t="shared" si="1"/>
        <v>0</v>
      </c>
      <c r="AI29" s="49">
        <f t="shared" si="2"/>
        <v>169</v>
      </c>
      <c r="AJ29" s="49">
        <f t="shared" si="3"/>
        <v>163</v>
      </c>
      <c r="AK29" s="49">
        <f t="shared" si="4"/>
        <v>178</v>
      </c>
      <c r="AL29" s="49">
        <f t="shared" si="5"/>
        <v>178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166" t="s">
        <v>257</v>
      </c>
      <c r="C30" s="166" t="s">
        <v>258</v>
      </c>
      <c r="D30" s="160">
        <v>2009</v>
      </c>
      <c r="E30" s="169" t="s">
        <v>249</v>
      </c>
      <c r="F30" s="22"/>
      <c r="G30" s="110"/>
      <c r="H30" s="57">
        <v>83</v>
      </c>
      <c r="I30" s="131">
        <v>76</v>
      </c>
      <c r="J30" s="22"/>
      <c r="K30" s="110"/>
      <c r="L30" s="133"/>
      <c r="M30" s="198"/>
      <c r="N30" s="57">
        <v>161</v>
      </c>
      <c r="O30" s="215">
        <v>161</v>
      </c>
      <c r="P30" s="57"/>
      <c r="Q30" s="215"/>
      <c r="R30" s="71"/>
      <c r="S30" s="89"/>
      <c r="T30" s="47"/>
      <c r="U30" s="110"/>
      <c r="V30" s="22"/>
      <c r="W30" s="28">
        <f>V30</f>
        <v>0</v>
      </c>
      <c r="X30" s="73">
        <f>SUM(F30:W30)</f>
        <v>481</v>
      </c>
      <c r="Y30" s="73">
        <f>X30-SMALL(AG30:AL30,1)-SMALL(AG30:AL30,2)</f>
        <v>481</v>
      </c>
      <c r="AA30" s="17"/>
      <c r="AG30" s="49">
        <f t="shared" si="0"/>
        <v>0</v>
      </c>
      <c r="AH30" s="49">
        <f t="shared" si="1"/>
        <v>159</v>
      </c>
      <c r="AI30" s="49">
        <f t="shared" si="2"/>
        <v>0</v>
      </c>
      <c r="AJ30" s="49">
        <f t="shared" si="3"/>
        <v>0</v>
      </c>
      <c r="AK30" s="49">
        <f t="shared" si="4"/>
        <v>322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178" t="s">
        <v>71</v>
      </c>
      <c r="C31" s="178" t="s">
        <v>72</v>
      </c>
      <c r="D31" s="160">
        <v>2010</v>
      </c>
      <c r="E31" s="178" t="s">
        <v>51</v>
      </c>
      <c r="F31" s="22">
        <v>72</v>
      </c>
      <c r="G31" s="110">
        <v>76</v>
      </c>
      <c r="H31" s="57"/>
      <c r="I31" s="131"/>
      <c r="J31" s="22">
        <v>86</v>
      </c>
      <c r="K31" s="110">
        <v>83</v>
      </c>
      <c r="L31" s="133">
        <v>78</v>
      </c>
      <c r="M31" s="198">
        <v>78</v>
      </c>
      <c r="N31" s="57"/>
      <c r="O31" s="215"/>
      <c r="P31" s="57"/>
      <c r="Q31" s="215"/>
      <c r="R31" s="71"/>
      <c r="S31" s="89"/>
      <c r="T31" s="47"/>
      <c r="U31" s="110"/>
      <c r="V31" s="22"/>
      <c r="W31" s="28">
        <f>V31</f>
        <v>0</v>
      </c>
      <c r="X31" s="73">
        <f>SUM(F31:W31)</f>
        <v>473</v>
      </c>
      <c r="Y31" s="73">
        <f>X31-SMALL(AG31:AL31,1)-SMALL(AG31:AL31,2)</f>
        <v>473</v>
      </c>
      <c r="AA31" s="17"/>
      <c r="AG31" s="49">
        <f t="shared" si="0"/>
        <v>148</v>
      </c>
      <c r="AH31" s="49">
        <f t="shared" si="1"/>
        <v>0</v>
      </c>
      <c r="AI31" s="49">
        <f t="shared" si="2"/>
        <v>169</v>
      </c>
      <c r="AJ31" s="49">
        <f t="shared" si="3"/>
        <v>156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45">
        <v>22</v>
      </c>
      <c r="B32" s="208" t="s">
        <v>345</v>
      </c>
      <c r="C32" s="208" t="s">
        <v>260</v>
      </c>
      <c r="D32" s="76">
        <v>2009</v>
      </c>
      <c r="E32" s="208" t="s">
        <v>346</v>
      </c>
      <c r="F32" s="22"/>
      <c r="G32" s="110"/>
      <c r="H32" s="57"/>
      <c r="I32" s="49"/>
      <c r="J32" s="22"/>
      <c r="K32" s="110"/>
      <c r="L32" s="22"/>
      <c r="M32" s="44"/>
      <c r="N32" s="57">
        <v>92</v>
      </c>
      <c r="O32" s="215">
        <v>92</v>
      </c>
      <c r="P32" s="57">
        <v>128</v>
      </c>
      <c r="Q32" s="215">
        <v>128</v>
      </c>
      <c r="R32" s="71"/>
      <c r="S32" s="89"/>
      <c r="T32" s="47"/>
      <c r="U32" s="110"/>
      <c r="V32" s="22"/>
      <c r="W32" s="28">
        <f>V32</f>
        <v>0</v>
      </c>
      <c r="X32" s="73">
        <f>SUM(F32:W32)</f>
        <v>440</v>
      </c>
      <c r="Y32" s="73">
        <f>X32-SMALL(AG32:AL32,1)-SMALL(AG32:AL32,2)</f>
        <v>440</v>
      </c>
      <c r="AA32" s="17"/>
      <c r="AG32" s="49">
        <f t="shared" si="0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184</v>
      </c>
      <c r="AL32" s="49">
        <f t="shared" si="5"/>
        <v>256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166" t="s">
        <v>248</v>
      </c>
      <c r="C33" s="166" t="s">
        <v>256</v>
      </c>
      <c r="D33" s="160">
        <v>2009</v>
      </c>
      <c r="E33" s="169" t="s">
        <v>249</v>
      </c>
      <c r="F33" s="22"/>
      <c r="G33" s="110"/>
      <c r="H33" s="57">
        <v>68</v>
      </c>
      <c r="I33" s="131">
        <v>92</v>
      </c>
      <c r="J33" s="22"/>
      <c r="K33" s="110"/>
      <c r="L33" s="133">
        <v>110</v>
      </c>
      <c r="M33" s="198">
        <v>152</v>
      </c>
      <c r="N33" s="57"/>
      <c r="O33" s="215"/>
      <c r="P33" s="57"/>
      <c r="Q33" s="215"/>
      <c r="R33" s="71"/>
      <c r="S33" s="89"/>
      <c r="T33" s="47"/>
      <c r="U33" s="110"/>
      <c r="V33" s="22"/>
      <c r="W33" s="28">
        <f>V33</f>
        <v>0</v>
      </c>
      <c r="X33" s="73">
        <f>SUM(F33:W33)</f>
        <v>422</v>
      </c>
      <c r="Y33" s="73">
        <f>X33-SMALL(AG33:AL33,1)-SMALL(AG33:AL33,2)</f>
        <v>422</v>
      </c>
      <c r="AA33" s="17"/>
      <c r="AG33" s="49">
        <f t="shared" si="0"/>
        <v>0</v>
      </c>
      <c r="AH33" s="49">
        <f t="shared" si="1"/>
        <v>160</v>
      </c>
      <c r="AI33" s="49">
        <f t="shared" si="2"/>
        <v>0</v>
      </c>
      <c r="AJ33" s="49">
        <f t="shared" si="3"/>
        <v>262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102" t="s">
        <v>223</v>
      </c>
      <c r="C34" s="102" t="s">
        <v>224</v>
      </c>
      <c r="D34" s="160"/>
      <c r="E34" s="102" t="s">
        <v>92</v>
      </c>
      <c r="F34" s="22">
        <v>161</v>
      </c>
      <c r="G34" s="110">
        <v>191</v>
      </c>
      <c r="H34" s="57"/>
      <c r="I34" s="131"/>
      <c r="J34" s="133"/>
      <c r="K34" s="127"/>
      <c r="L34" s="133"/>
      <c r="M34" s="198"/>
      <c r="N34" s="57"/>
      <c r="O34" s="215"/>
      <c r="P34" s="57"/>
      <c r="Q34" s="215"/>
      <c r="R34" s="75"/>
      <c r="S34" s="78"/>
      <c r="T34" s="48"/>
      <c r="U34" s="127"/>
      <c r="V34" s="22"/>
      <c r="W34" s="28">
        <f>V34</f>
        <v>0</v>
      </c>
      <c r="X34" s="73">
        <f>SUM(F34:W34)</f>
        <v>352</v>
      </c>
      <c r="Y34" s="73">
        <f>X34-SMALL(AG34:AL34,1)-SMALL(AG34:AL34,2)</f>
        <v>352</v>
      </c>
      <c r="AA34" s="17"/>
      <c r="AG34" s="49">
        <f t="shared" si="0"/>
        <v>352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102" t="s">
        <v>64</v>
      </c>
      <c r="C35" s="102" t="s">
        <v>225</v>
      </c>
      <c r="D35" s="160">
        <v>2010</v>
      </c>
      <c r="E35" s="102" t="s">
        <v>226</v>
      </c>
      <c r="F35" s="22">
        <v>128</v>
      </c>
      <c r="G35" s="110">
        <v>128</v>
      </c>
      <c r="H35" s="57"/>
      <c r="I35" s="131"/>
      <c r="J35" s="133"/>
      <c r="K35" s="127"/>
      <c r="L35" s="133"/>
      <c r="M35" s="198"/>
      <c r="N35" s="57"/>
      <c r="O35" s="215"/>
      <c r="P35" s="57"/>
      <c r="Q35" s="215"/>
      <c r="R35" s="71"/>
      <c r="S35" s="89"/>
      <c r="T35" s="48"/>
      <c r="U35" s="127"/>
      <c r="V35" s="22"/>
      <c r="W35" s="28">
        <f>V35</f>
        <v>0</v>
      </c>
      <c r="X35" s="73">
        <f>SUM(F35:W35)</f>
        <v>256</v>
      </c>
      <c r="Y35" s="73">
        <f>X35-SMALL(AG35:AL35,1)-SMALL(AG35:AL35,2)</f>
        <v>256</v>
      </c>
      <c r="AA35" s="17"/>
      <c r="AG35" s="49">
        <f t="shared" si="0"/>
        <v>256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170" t="s">
        <v>338</v>
      </c>
      <c r="C36" s="170" t="s">
        <v>253</v>
      </c>
      <c r="D36" s="160">
        <v>2009</v>
      </c>
      <c r="E36" s="170" t="s">
        <v>141</v>
      </c>
      <c r="F36" s="22"/>
      <c r="G36" s="110"/>
      <c r="H36" s="57"/>
      <c r="I36" s="49"/>
      <c r="J36" s="22"/>
      <c r="K36" s="110"/>
      <c r="L36" s="133">
        <v>120</v>
      </c>
      <c r="M36" s="198">
        <v>105</v>
      </c>
      <c r="N36" s="57"/>
      <c r="O36" s="215"/>
      <c r="P36" s="57"/>
      <c r="Q36" s="215"/>
      <c r="R36" s="71"/>
      <c r="S36" s="89"/>
      <c r="T36" s="47"/>
      <c r="U36" s="110"/>
      <c r="V36" s="22"/>
      <c r="W36" s="28">
        <f>V36</f>
        <v>0</v>
      </c>
      <c r="X36" s="73">
        <f>SUM(F36:W36)</f>
        <v>225</v>
      </c>
      <c r="Y36" s="73">
        <f>X36-SMALL(AG36:AL36,1)-SMALL(AG36:AL36,2)</f>
        <v>225</v>
      </c>
      <c r="AA36" s="17"/>
      <c r="AG36" s="49">
        <f t="shared" si="0"/>
        <v>0</v>
      </c>
      <c r="AH36" s="49">
        <f t="shared" si="1"/>
        <v>0</v>
      </c>
      <c r="AI36" s="49">
        <f t="shared" si="2"/>
        <v>0</v>
      </c>
      <c r="AJ36" s="49">
        <f t="shared" si="3"/>
        <v>225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102" t="s">
        <v>229</v>
      </c>
      <c r="C37" s="102" t="s">
        <v>154</v>
      </c>
      <c r="D37" s="160">
        <v>2010</v>
      </c>
      <c r="E37" s="102" t="s">
        <v>116</v>
      </c>
      <c r="F37" s="22">
        <v>78</v>
      </c>
      <c r="G37" s="110">
        <v>120</v>
      </c>
      <c r="H37" s="57"/>
      <c r="I37" s="131"/>
      <c r="J37" s="133"/>
      <c r="K37" s="127"/>
      <c r="L37" s="133"/>
      <c r="M37" s="198"/>
      <c r="N37" s="57"/>
      <c r="O37" s="215"/>
      <c r="P37" s="57"/>
      <c r="Q37" s="215"/>
      <c r="R37" s="71"/>
      <c r="S37" s="89"/>
      <c r="T37" s="48"/>
      <c r="U37" s="127"/>
      <c r="V37" s="22"/>
      <c r="W37" s="28">
        <f>V37</f>
        <v>0</v>
      </c>
      <c r="X37" s="73">
        <f>SUM(F37:W37)</f>
        <v>198</v>
      </c>
      <c r="Y37" s="73">
        <f>X37-SMALL(AG37:AL37,1)-SMALL(AG37:AL37,2)</f>
        <v>198</v>
      </c>
      <c r="AA37" s="17"/>
      <c r="AG37" s="49">
        <f>F37+G37</f>
        <v>198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102" t="s">
        <v>229</v>
      </c>
      <c r="C38" s="102" t="s">
        <v>67</v>
      </c>
      <c r="D38" s="171">
        <v>2010</v>
      </c>
      <c r="E38" s="102" t="s">
        <v>116</v>
      </c>
      <c r="F38" s="22">
        <v>76</v>
      </c>
      <c r="G38" s="110">
        <v>92</v>
      </c>
      <c r="H38" s="57"/>
      <c r="I38" s="131"/>
      <c r="J38" s="22"/>
      <c r="K38" s="110"/>
      <c r="L38" s="133"/>
      <c r="M38" s="198"/>
      <c r="N38" s="57"/>
      <c r="O38" s="215"/>
      <c r="P38" s="57"/>
      <c r="Q38" s="215"/>
      <c r="R38" s="71"/>
      <c r="S38" s="89"/>
      <c r="T38" s="47"/>
      <c r="U38" s="110"/>
      <c r="V38" s="22"/>
      <c r="W38" s="28">
        <f>V38</f>
        <v>0</v>
      </c>
      <c r="X38" s="73">
        <f>SUM(F38:W38)</f>
        <v>168</v>
      </c>
      <c r="Y38" s="73">
        <f>X38-SMALL(AG38:AL38,1)-SMALL(AG38:AL38,2)</f>
        <v>168</v>
      </c>
      <c r="AA38" s="17"/>
      <c r="AG38" s="49">
        <f>F38+G38</f>
        <v>168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211" t="s">
        <v>344</v>
      </c>
      <c r="C39" s="209" t="s">
        <v>228</v>
      </c>
      <c r="D39" s="76"/>
      <c r="E39" s="210" t="s">
        <v>112</v>
      </c>
      <c r="F39" s="22"/>
      <c r="G39" s="110"/>
      <c r="H39" s="22"/>
      <c r="I39" s="110"/>
      <c r="J39" s="22"/>
      <c r="K39" s="110"/>
      <c r="L39" s="22"/>
      <c r="M39" s="44"/>
      <c r="N39" s="57">
        <v>80</v>
      </c>
      <c r="O39" s="215">
        <v>80</v>
      </c>
      <c r="P39" s="57"/>
      <c r="Q39" s="44"/>
      <c r="R39" s="71"/>
      <c r="S39" s="89"/>
      <c r="T39" s="47"/>
      <c r="U39" s="110"/>
      <c r="V39" s="22"/>
      <c r="W39" s="28">
        <f>V39</f>
        <v>0</v>
      </c>
      <c r="X39" s="73">
        <f>SUM(F39:W39)</f>
        <v>160</v>
      </c>
      <c r="Y39" s="73">
        <f>X39-SMALL(AG39:AL39,1)-SMALL(AG39:AL39,2)</f>
        <v>160</v>
      </c>
      <c r="AA39" s="17"/>
      <c r="AG39" s="49">
        <f t="shared" si="0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160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166" t="s">
        <v>259</v>
      </c>
      <c r="C40" s="166" t="s">
        <v>260</v>
      </c>
      <c r="D40" s="171">
        <v>2009</v>
      </c>
      <c r="E40" s="169" t="s">
        <v>249</v>
      </c>
      <c r="F40" s="22"/>
      <c r="G40" s="110"/>
      <c r="H40" s="22">
        <v>72</v>
      </c>
      <c r="I40" s="127">
        <v>66</v>
      </c>
      <c r="J40" s="22"/>
      <c r="K40" s="110"/>
      <c r="L40" s="133"/>
      <c r="M40" s="198"/>
      <c r="N40" s="57"/>
      <c r="O40" s="215"/>
      <c r="P40" s="57"/>
      <c r="Q40" s="44"/>
      <c r="R40" s="71"/>
      <c r="S40" s="89"/>
      <c r="T40" s="47"/>
      <c r="U40" s="110"/>
      <c r="V40" s="22"/>
      <c r="W40" s="28">
        <f>V40</f>
        <v>0</v>
      </c>
      <c r="X40" s="73">
        <f>SUM(F40:W40)</f>
        <v>138</v>
      </c>
      <c r="Y40" s="73">
        <f>X40-SMALL(AG40:AL40,1)-SMALL(AG40:AL40,2)</f>
        <v>138</v>
      </c>
      <c r="AA40" s="17"/>
      <c r="AG40" s="49">
        <f t="shared" si="0"/>
        <v>0</v>
      </c>
      <c r="AH40" s="49">
        <f t="shared" si="1"/>
        <v>138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45">
        <v>31</v>
      </c>
      <c r="B41" s="102" t="s">
        <v>231</v>
      </c>
      <c r="C41" s="102" t="s">
        <v>232</v>
      </c>
      <c r="D41" s="160">
        <v>2010</v>
      </c>
      <c r="E41" s="158" t="s">
        <v>226</v>
      </c>
      <c r="F41" s="22">
        <v>86</v>
      </c>
      <c r="G41" s="110">
        <v>0</v>
      </c>
      <c r="H41" s="22"/>
      <c r="I41" s="127"/>
      <c r="J41" s="22"/>
      <c r="K41" s="110"/>
      <c r="L41" s="133"/>
      <c r="M41" s="127"/>
      <c r="N41" s="22"/>
      <c r="O41" s="44"/>
      <c r="P41" s="57"/>
      <c r="Q41" s="110"/>
      <c r="R41" s="71"/>
      <c r="S41" s="89"/>
      <c r="T41" s="47"/>
      <c r="U41" s="110"/>
      <c r="V41" s="22"/>
      <c r="W41" s="28">
        <f>V41</f>
        <v>0</v>
      </c>
      <c r="X41" s="73">
        <f>SUM(F41:W41)</f>
        <v>86</v>
      </c>
      <c r="Y41" s="73">
        <f>X41-SMALL(AG41:AL41,1)-SMALL(AG41:AL41,2)</f>
        <v>86</v>
      </c>
      <c r="AA41" s="17"/>
      <c r="AG41" s="49">
        <f t="shared" si="0"/>
        <v>86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102" t="s">
        <v>233</v>
      </c>
      <c r="C42" s="102" t="s">
        <v>234</v>
      </c>
      <c r="D42" s="160">
        <v>2010</v>
      </c>
      <c r="E42" s="102" t="s">
        <v>44</v>
      </c>
      <c r="F42" s="22">
        <v>74</v>
      </c>
      <c r="G42" s="110">
        <v>0</v>
      </c>
      <c r="H42" s="22"/>
      <c r="I42" s="127"/>
      <c r="J42" s="22"/>
      <c r="K42" s="110"/>
      <c r="L42" s="133"/>
      <c r="M42" s="127"/>
      <c r="N42" s="22"/>
      <c r="O42" s="44"/>
      <c r="P42" s="57"/>
      <c r="Q42" s="110"/>
      <c r="R42" s="71"/>
      <c r="S42" s="89"/>
      <c r="T42" s="47"/>
      <c r="U42" s="110"/>
      <c r="V42" s="22"/>
      <c r="W42" s="28">
        <f>V42</f>
        <v>0</v>
      </c>
      <c r="X42" s="73">
        <f>SUM(F42:W42)</f>
        <v>74</v>
      </c>
      <c r="Y42" s="73">
        <f>X42-SMALL(AG42:AL42,1)-SMALL(AG42:AL42,2)</f>
        <v>74</v>
      </c>
      <c r="AA42" s="17"/>
      <c r="AG42" s="49">
        <f t="shared" si="0"/>
        <v>74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44"/>
      <c r="P43" s="22"/>
      <c r="Q43" s="110"/>
      <c r="R43" s="71"/>
      <c r="S43" s="89"/>
      <c r="T43" s="47"/>
      <c r="U43" s="110"/>
      <c r="V43" s="22"/>
      <c r="W43" s="28">
        <f>V43</f>
        <v>0</v>
      </c>
      <c r="X43" s="73">
        <f>SUM(F43:W43)</f>
        <v>0</v>
      </c>
      <c r="Y43" s="73">
        <f>X43-SMALL(AG43:AK43,1)</f>
        <v>0</v>
      </c>
      <c r="AA43" s="17"/>
      <c r="AG43" s="49">
        <f t="shared" si="0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44"/>
      <c r="P44" s="22"/>
      <c r="Q44" s="110"/>
      <c r="R44" s="71"/>
      <c r="S44" s="89"/>
      <c r="T44" s="47"/>
      <c r="U44" s="110"/>
      <c r="V44" s="22"/>
      <c r="W44" s="28">
        <f>V44</f>
        <v>0</v>
      </c>
      <c r="X44" s="73">
        <f>SUM(F44:W44)</f>
        <v>0</v>
      </c>
      <c r="Y44" s="73">
        <f>X44-SMALL(AG44:AI44,1)</f>
        <v>0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>V45</f>
        <v>0</v>
      </c>
      <c r="X45" s="73">
        <f>SUM(F45:W45)</f>
        <v>0</v>
      </c>
      <c r="Y45" s="73">
        <f>X45-SMALL(AG45:AI45,1)</f>
        <v>0</v>
      </c>
      <c r="AA45" s="17"/>
      <c r="AG45" s="49">
        <f t="shared" si="0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>V46</f>
        <v>0</v>
      </c>
      <c r="X46" s="73">
        <f>SUM(F46:W46)</f>
        <v>0</v>
      </c>
      <c r="Y46" s="73">
        <f>X46-SMALL(AG46:AI46,1)</f>
        <v>0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>V47</f>
        <v>0</v>
      </c>
      <c r="X47" s="73">
        <f>SUM(F47:W47)</f>
        <v>0</v>
      </c>
      <c r="Y47" s="73">
        <f>X47-SMALL(AG47:AI47,1)</f>
        <v>0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ref="W45:W60" si="9">V48</f>
        <v>0</v>
      </c>
      <c r="X48" s="73">
        <f t="shared" ref="X45:X60" si="10">SUM(F48:W48)</f>
        <v>0</v>
      </c>
      <c r="Y48" s="73">
        <f t="shared" ref="Y45:Y60" si="11">X48-SMALL(AG48:AI48,1)</f>
        <v>0</v>
      </c>
      <c r="AA48" s="17"/>
      <c r="AG48" s="49">
        <f t="shared" si="0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9"/>
        <v>0</v>
      </c>
      <c r="X49" s="73">
        <f t="shared" si="10"/>
        <v>0</v>
      </c>
      <c r="Y49" s="73">
        <f t="shared" si="11"/>
        <v>0</v>
      </c>
      <c r="AA49" s="17"/>
      <c r="AG49" s="49">
        <f t="shared" si="0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9"/>
        <v>0</v>
      </c>
      <c r="X50" s="73">
        <f t="shared" si="10"/>
        <v>0</v>
      </c>
      <c r="Y50" s="73">
        <f t="shared" si="11"/>
        <v>0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9"/>
        <v>0</v>
      </c>
      <c r="X51" s="73">
        <f t="shared" si="10"/>
        <v>0</v>
      </c>
      <c r="Y51" s="73">
        <f t="shared" si="11"/>
        <v>0</v>
      </c>
      <c r="AA51" s="17"/>
      <c r="AG51" s="49">
        <f t="shared" si="0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9"/>
        <v>0</v>
      </c>
      <c r="X52" s="73">
        <f t="shared" si="10"/>
        <v>0</v>
      </c>
      <c r="Y52" s="73">
        <f t="shared" si="11"/>
        <v>0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9"/>
        <v>0</v>
      </c>
      <c r="X53" s="73">
        <f t="shared" si="10"/>
        <v>0</v>
      </c>
      <c r="Y53" s="73">
        <f t="shared" si="11"/>
        <v>0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9"/>
        <v>0</v>
      </c>
      <c r="X54" s="73">
        <f t="shared" si="10"/>
        <v>0</v>
      </c>
      <c r="Y54" s="73">
        <f t="shared" si="11"/>
        <v>0</v>
      </c>
      <c r="AA54" s="17"/>
      <c r="AG54" s="49">
        <f t="shared" si="0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9"/>
        <v>0</v>
      </c>
      <c r="X55" s="73">
        <f t="shared" si="10"/>
        <v>0</v>
      </c>
      <c r="Y55" s="73">
        <f t="shared" si="11"/>
        <v>0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9"/>
        <v>0</v>
      </c>
      <c r="X56" s="73">
        <f t="shared" si="10"/>
        <v>0</v>
      </c>
      <c r="Y56" s="73">
        <f t="shared" si="11"/>
        <v>0</v>
      </c>
      <c r="AA56" s="17"/>
      <c r="AG56" s="49">
        <f t="shared" si="0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9"/>
        <v>0</v>
      </c>
      <c r="X57" s="73">
        <f t="shared" si="10"/>
        <v>0</v>
      </c>
      <c r="Y57" s="73">
        <f t="shared" si="11"/>
        <v>0</v>
      </c>
      <c r="AA57" s="17"/>
      <c r="AG57" s="49">
        <f t="shared" si="0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9"/>
        <v>0</v>
      </c>
      <c r="X58" s="73">
        <f t="shared" si="10"/>
        <v>0</v>
      </c>
      <c r="Y58" s="73">
        <f t="shared" si="11"/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9"/>
        <v>0</v>
      </c>
      <c r="X59" s="73">
        <f t="shared" si="10"/>
        <v>0</v>
      </c>
      <c r="Y59" s="73">
        <f t="shared" si="11"/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47">
    <sortCondition descending="1" ref="Y11:Y47"/>
  </sortState>
  <conditionalFormatting sqref="B12">
    <cfRule type="expression" dxfId="80" priority="5" stopIfTrue="1">
      <formula>$H12="F"</formula>
    </cfRule>
  </conditionalFormatting>
  <conditionalFormatting sqref="B17:C17">
    <cfRule type="expression" dxfId="79" priority="4" stopIfTrue="1">
      <formula>$G17="F"</formula>
    </cfRule>
  </conditionalFormatting>
  <conditionalFormatting sqref="B35:C38 E35:E38">
    <cfRule type="expression" dxfId="78" priority="3" stopIfTrue="1">
      <formula>#REF!="F"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zoomScale="75" zoomScaleNormal="75" workbookViewId="0">
      <selection activeCell="B11" sqref="B11:Y22"/>
    </sheetView>
  </sheetViews>
  <sheetFormatPr baseColWidth="10" defaultRowHeight="14.4" outlineLevelRow="1" outlineLevelCol="2" x14ac:dyDescent="0.3"/>
  <cols>
    <col min="1" max="1" width="4.6640625" customWidth="1"/>
    <col min="2" max="2" width="18.6640625" customWidth="1"/>
    <col min="3" max="3" width="16.109375" customWidth="1"/>
    <col min="4" max="4" width="11.5546875" customWidth="1"/>
    <col min="5" max="5" width="29.44140625" customWidth="1"/>
    <col min="6" max="6" width="9.33203125" customWidth="1" outlineLevel="1"/>
    <col min="7" max="7" width="7" customWidth="1" outlineLevel="1"/>
    <col min="8" max="9" width="5.6640625" customWidth="1" outlineLevel="2"/>
    <col min="10" max="19" width="5.6640625" customWidth="1" outlineLevel="1"/>
    <col min="20" max="20" width="5.88671875" customWidth="1" outlineLevel="1"/>
    <col min="21" max="21" width="5.6640625" customWidth="1" outlineLevel="1"/>
    <col min="22" max="22" width="6.6640625" customWidth="1" outlineLevel="1"/>
    <col min="23" max="23" width="9.44140625" customWidth="1" outlineLevel="1"/>
    <col min="24" max="24" width="15.5546875" customWidth="1" outlineLevel="1"/>
    <col min="25" max="25" width="17.44140625" customWidth="1" outlineLevel="1"/>
    <col min="26" max="26" width="14.5546875" customWidth="1" outlineLevel="1"/>
    <col min="27" max="27" width="7.109375" customWidth="1" outlineLevel="1"/>
    <col min="28" max="28" width="8.33203125" customWidth="1" outlineLevel="1"/>
    <col min="29" max="29" width="12.5546875" customWidth="1" outlineLevel="1"/>
    <col min="30" max="30" width="16.554687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5.7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2" t="s">
        <v>30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187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7" t="s">
        <v>106</v>
      </c>
      <c r="C11" s="145" t="s">
        <v>107</v>
      </c>
      <c r="D11" s="159">
        <v>2007</v>
      </c>
      <c r="E11" s="97" t="s">
        <v>44</v>
      </c>
      <c r="F11" s="57">
        <v>202</v>
      </c>
      <c r="G11" s="49">
        <v>202</v>
      </c>
      <c r="H11" s="152">
        <v>202</v>
      </c>
      <c r="I11" s="153">
        <v>191</v>
      </c>
      <c r="J11" s="132">
        <v>191</v>
      </c>
      <c r="K11" s="131">
        <v>181</v>
      </c>
      <c r="L11" s="196">
        <v>161</v>
      </c>
      <c r="M11" s="197">
        <v>181</v>
      </c>
      <c r="N11" s="57">
        <v>191</v>
      </c>
      <c r="O11" s="49">
        <v>191</v>
      </c>
      <c r="P11" s="57">
        <v>202</v>
      </c>
      <c r="Q11" s="57">
        <v>202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2297</v>
      </c>
      <c r="Y11" s="73">
        <f>X11-SMALL(AG11:AL11,1)-SMALL(AG11:AL11,2)</f>
        <v>1583</v>
      </c>
      <c r="AA11" s="17"/>
      <c r="AG11" s="49">
        <f>F11+G11</f>
        <v>404</v>
      </c>
      <c r="AH11" s="49">
        <f>H11+I11</f>
        <v>393</v>
      </c>
      <c r="AI11" s="49">
        <f>J11+K11</f>
        <v>372</v>
      </c>
      <c r="AJ11" s="49">
        <f>L11+M11</f>
        <v>342</v>
      </c>
      <c r="AK11" s="49">
        <f>N11+O11</f>
        <v>382</v>
      </c>
      <c r="AL11" s="49">
        <f>P11+Q11</f>
        <v>404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7" t="s">
        <v>104</v>
      </c>
      <c r="C12" s="145" t="s">
        <v>105</v>
      </c>
      <c r="D12" s="160">
        <v>2007</v>
      </c>
      <c r="E12" s="97" t="s">
        <v>51</v>
      </c>
      <c r="F12" s="22">
        <v>191</v>
      </c>
      <c r="G12" s="110">
        <v>181</v>
      </c>
      <c r="H12" s="22">
        <v>171</v>
      </c>
      <c r="I12" s="44">
        <v>202</v>
      </c>
      <c r="J12" s="133">
        <v>202</v>
      </c>
      <c r="K12" s="127">
        <v>202</v>
      </c>
      <c r="L12" s="133">
        <v>202</v>
      </c>
      <c r="M12" s="198">
        <v>202</v>
      </c>
      <c r="N12" s="57">
        <v>181</v>
      </c>
      <c r="O12" s="110">
        <v>181</v>
      </c>
      <c r="P12" s="57">
        <v>191</v>
      </c>
      <c r="Q12" s="57">
        <v>191</v>
      </c>
      <c r="R12" s="75"/>
      <c r="S12" s="78"/>
      <c r="T12" s="48"/>
      <c r="U12" s="127"/>
      <c r="V12" s="57"/>
      <c r="W12" s="28">
        <f>V12</f>
        <v>0</v>
      </c>
      <c r="X12" s="73">
        <f>SUM(F12:W12)</f>
        <v>2297</v>
      </c>
      <c r="Y12" s="73">
        <f>X12-SMALL(AG12:AL12,1)-SMALL(AG12:AL12,2)</f>
        <v>1563</v>
      </c>
      <c r="AA12" s="17"/>
      <c r="AG12" s="49">
        <f t="shared" ref="AG12:AG60" si="0">F12+G12</f>
        <v>372</v>
      </c>
      <c r="AH12" s="49">
        <f t="shared" ref="AH12:AH60" si="1">H12+I12</f>
        <v>373</v>
      </c>
      <c r="AI12" s="49">
        <f t="shared" ref="AI12:AI60" si="2">J12+K12</f>
        <v>404</v>
      </c>
      <c r="AJ12" s="49">
        <f t="shared" ref="AJ12:AJ60" si="3">L12+M12</f>
        <v>404</v>
      </c>
      <c r="AK12" s="49">
        <f t="shared" ref="AK12:AK60" si="4">N12+O12</f>
        <v>362</v>
      </c>
      <c r="AL12" s="49">
        <f t="shared" ref="AL12:AL60" si="5">P12+Q12</f>
        <v>382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102" t="s">
        <v>235</v>
      </c>
      <c r="C13" s="150" t="s">
        <v>236</v>
      </c>
      <c r="D13" s="160">
        <v>2007</v>
      </c>
      <c r="E13" s="102" t="s">
        <v>51</v>
      </c>
      <c r="F13" s="22">
        <v>171</v>
      </c>
      <c r="G13" s="110">
        <v>171</v>
      </c>
      <c r="H13" s="22">
        <v>181</v>
      </c>
      <c r="I13" s="44">
        <v>181</v>
      </c>
      <c r="J13" s="133">
        <v>171</v>
      </c>
      <c r="K13" s="127">
        <v>191</v>
      </c>
      <c r="L13" s="133">
        <v>181</v>
      </c>
      <c r="M13" s="198">
        <v>191</v>
      </c>
      <c r="N13" s="57">
        <v>202</v>
      </c>
      <c r="O13" s="110">
        <v>202</v>
      </c>
      <c r="P13" s="57">
        <v>103</v>
      </c>
      <c r="Q13" s="57">
        <v>103</v>
      </c>
      <c r="R13" s="75"/>
      <c r="S13" s="78"/>
      <c r="T13" s="48"/>
      <c r="U13" s="127"/>
      <c r="V13" s="57"/>
      <c r="W13" s="28">
        <f>V13</f>
        <v>0</v>
      </c>
      <c r="X13" s="73">
        <f>SUM(F13:W13)</f>
        <v>2048</v>
      </c>
      <c r="Y13" s="73">
        <f>X13-SMALL(AG13:AL13,1)-SMALL(AG13:AL13,2)</f>
        <v>1500</v>
      </c>
      <c r="AA13" s="17"/>
      <c r="AG13" s="49">
        <f t="shared" si="0"/>
        <v>342</v>
      </c>
      <c r="AH13" s="49">
        <f t="shared" si="1"/>
        <v>362</v>
      </c>
      <c r="AI13" s="49">
        <f t="shared" si="2"/>
        <v>362</v>
      </c>
      <c r="AJ13" s="49">
        <f t="shared" si="3"/>
        <v>372</v>
      </c>
      <c r="AK13" s="49">
        <f t="shared" si="4"/>
        <v>404</v>
      </c>
      <c r="AL13" s="49">
        <f t="shared" si="5"/>
        <v>206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97" t="s">
        <v>61</v>
      </c>
      <c r="C14" s="145" t="s">
        <v>75</v>
      </c>
      <c r="D14" s="160">
        <v>2008</v>
      </c>
      <c r="E14" s="97" t="s">
        <v>63</v>
      </c>
      <c r="F14" s="22">
        <v>181</v>
      </c>
      <c r="G14" s="110">
        <v>191</v>
      </c>
      <c r="H14" s="22">
        <v>191</v>
      </c>
      <c r="I14" s="44">
        <v>171</v>
      </c>
      <c r="J14" s="133">
        <v>161</v>
      </c>
      <c r="K14" s="127">
        <v>171</v>
      </c>
      <c r="L14" s="133">
        <v>191</v>
      </c>
      <c r="M14" s="198">
        <v>171</v>
      </c>
      <c r="N14" s="57">
        <v>161</v>
      </c>
      <c r="O14" s="110">
        <v>161</v>
      </c>
      <c r="P14" s="57">
        <v>171</v>
      </c>
      <c r="Q14" s="57">
        <v>171</v>
      </c>
      <c r="R14" s="75"/>
      <c r="S14" s="78"/>
      <c r="T14" s="48"/>
      <c r="U14" s="127"/>
      <c r="V14" s="57"/>
      <c r="W14" s="28">
        <f>V14</f>
        <v>0</v>
      </c>
      <c r="X14" s="73">
        <f>SUM(F14:W14)</f>
        <v>2092</v>
      </c>
      <c r="Y14" s="73">
        <f>X14-SMALL(AG14:AL14,1)-SMALL(AG14:AL14,2)</f>
        <v>1438</v>
      </c>
      <c r="AA14" s="17"/>
      <c r="AG14" s="49">
        <f t="shared" si="0"/>
        <v>372</v>
      </c>
      <c r="AH14" s="49">
        <f t="shared" si="1"/>
        <v>362</v>
      </c>
      <c r="AI14" s="49">
        <f t="shared" si="2"/>
        <v>332</v>
      </c>
      <c r="AJ14" s="49">
        <f t="shared" si="3"/>
        <v>362</v>
      </c>
      <c r="AK14" s="49">
        <f t="shared" si="4"/>
        <v>322</v>
      </c>
      <c r="AL14" s="49">
        <f t="shared" si="5"/>
        <v>342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97" t="s">
        <v>110</v>
      </c>
      <c r="C15" s="145" t="s">
        <v>111</v>
      </c>
      <c r="D15" s="160">
        <v>2007</v>
      </c>
      <c r="E15" s="97" t="s">
        <v>112</v>
      </c>
      <c r="F15" s="22">
        <v>144</v>
      </c>
      <c r="G15" s="110">
        <v>152</v>
      </c>
      <c r="H15" s="22">
        <v>161</v>
      </c>
      <c r="I15" s="44">
        <v>128</v>
      </c>
      <c r="J15" s="133">
        <v>181</v>
      </c>
      <c r="K15" s="127">
        <v>161</v>
      </c>
      <c r="L15" s="133">
        <v>171</v>
      </c>
      <c r="M15" s="198">
        <v>161</v>
      </c>
      <c r="N15" s="57">
        <v>152</v>
      </c>
      <c r="O15" s="110">
        <v>152</v>
      </c>
      <c r="P15" s="57">
        <v>181</v>
      </c>
      <c r="Q15" s="57">
        <v>181</v>
      </c>
      <c r="R15" s="71"/>
      <c r="S15" s="89"/>
      <c r="T15" s="48"/>
      <c r="U15" s="127"/>
      <c r="V15" s="57"/>
      <c r="W15" s="28">
        <f>V15</f>
        <v>0</v>
      </c>
      <c r="X15" s="73">
        <f>SUM(F15:W15)</f>
        <v>1925</v>
      </c>
      <c r="Y15" s="73">
        <f>X15-SMALL(AG15:AL15,1)-SMALL(AG15:AL15,2)</f>
        <v>1340</v>
      </c>
      <c r="AA15" s="17"/>
      <c r="AG15" s="49">
        <f t="shared" si="0"/>
        <v>296</v>
      </c>
      <c r="AH15" s="49">
        <f t="shared" si="1"/>
        <v>289</v>
      </c>
      <c r="AI15" s="49">
        <f t="shared" si="2"/>
        <v>342</v>
      </c>
      <c r="AJ15" s="49">
        <f t="shared" si="3"/>
        <v>332</v>
      </c>
      <c r="AK15" s="49">
        <f t="shared" si="4"/>
        <v>304</v>
      </c>
      <c r="AL15" s="49">
        <f t="shared" si="5"/>
        <v>362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189" t="s">
        <v>263</v>
      </c>
      <c r="C16" s="190" t="s">
        <v>264</v>
      </c>
      <c r="D16" s="161">
        <v>2007</v>
      </c>
      <c r="E16" s="191" t="s">
        <v>63</v>
      </c>
      <c r="F16" s="22"/>
      <c r="G16" s="110"/>
      <c r="H16" s="22">
        <v>152</v>
      </c>
      <c r="I16" s="44">
        <v>144</v>
      </c>
      <c r="J16" s="133">
        <v>152</v>
      </c>
      <c r="K16" s="127">
        <v>136</v>
      </c>
      <c r="L16" s="133">
        <v>152</v>
      </c>
      <c r="M16" s="198">
        <v>152</v>
      </c>
      <c r="N16" s="57">
        <v>136</v>
      </c>
      <c r="O16" s="110">
        <v>136</v>
      </c>
      <c r="P16" s="57">
        <v>152</v>
      </c>
      <c r="Q16" s="57">
        <v>152</v>
      </c>
      <c r="R16" s="71"/>
      <c r="S16" s="89"/>
      <c r="T16" s="48"/>
      <c r="U16" s="127"/>
      <c r="V16" s="22"/>
      <c r="W16" s="28">
        <f>V16</f>
        <v>0</v>
      </c>
      <c r="X16" s="73">
        <f>SUM(F16:W16)</f>
        <v>1464</v>
      </c>
      <c r="Y16" s="73">
        <f>X16-SMALL(AG16:AL16,1)-SMALL(AG16:AL16,2)</f>
        <v>1192</v>
      </c>
      <c r="AA16" s="17"/>
      <c r="AG16" s="49">
        <f t="shared" si="0"/>
        <v>0</v>
      </c>
      <c r="AH16" s="49">
        <f t="shared" si="1"/>
        <v>296</v>
      </c>
      <c r="AI16" s="49">
        <f t="shared" si="2"/>
        <v>288</v>
      </c>
      <c r="AJ16" s="49">
        <f t="shared" si="3"/>
        <v>304</v>
      </c>
      <c r="AK16" s="49">
        <f t="shared" si="4"/>
        <v>272</v>
      </c>
      <c r="AL16" s="49">
        <f t="shared" si="5"/>
        <v>304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97" t="s">
        <v>73</v>
      </c>
      <c r="C17" s="145" t="s">
        <v>74</v>
      </c>
      <c r="D17" s="160">
        <v>2008</v>
      </c>
      <c r="E17" s="97" t="s">
        <v>51</v>
      </c>
      <c r="F17" s="22">
        <v>136</v>
      </c>
      <c r="G17" s="110">
        <v>144</v>
      </c>
      <c r="H17" s="22">
        <v>136</v>
      </c>
      <c r="I17" s="44">
        <v>161</v>
      </c>
      <c r="J17" s="133">
        <v>144</v>
      </c>
      <c r="K17" s="127">
        <v>152</v>
      </c>
      <c r="L17" s="133">
        <v>136</v>
      </c>
      <c r="M17" s="198">
        <v>136</v>
      </c>
      <c r="N17" s="57">
        <v>144</v>
      </c>
      <c r="O17" s="110">
        <v>144</v>
      </c>
      <c r="P17" s="57">
        <v>144</v>
      </c>
      <c r="Q17" s="57">
        <v>144</v>
      </c>
      <c r="R17" s="71"/>
      <c r="S17" s="89"/>
      <c r="T17" s="48"/>
      <c r="U17" s="127"/>
      <c r="V17" s="22"/>
      <c r="W17" s="28">
        <f>V17</f>
        <v>0</v>
      </c>
      <c r="X17" s="73">
        <f>SUM(F17:W17)</f>
        <v>1721</v>
      </c>
      <c r="Y17" s="73">
        <f>X17-SMALL(AG17:AL17,1)-SMALL(AG17:AL17,2)</f>
        <v>1169</v>
      </c>
      <c r="AA17" s="17"/>
      <c r="AG17" s="49">
        <f t="shared" si="0"/>
        <v>280</v>
      </c>
      <c r="AH17" s="49">
        <f t="shared" si="1"/>
        <v>297</v>
      </c>
      <c r="AI17" s="49">
        <f t="shared" si="2"/>
        <v>296</v>
      </c>
      <c r="AJ17" s="49">
        <f t="shared" si="3"/>
        <v>272</v>
      </c>
      <c r="AK17" s="49">
        <f t="shared" si="4"/>
        <v>288</v>
      </c>
      <c r="AL17" s="49">
        <f t="shared" si="5"/>
        <v>288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97" t="s">
        <v>76</v>
      </c>
      <c r="C18" s="145" t="s">
        <v>77</v>
      </c>
      <c r="D18" s="160">
        <v>2008</v>
      </c>
      <c r="E18" s="97" t="s">
        <v>63</v>
      </c>
      <c r="F18" s="22">
        <v>161</v>
      </c>
      <c r="G18" s="110">
        <v>161</v>
      </c>
      <c r="H18" s="22">
        <v>144</v>
      </c>
      <c r="I18" s="44">
        <v>136</v>
      </c>
      <c r="J18" s="133"/>
      <c r="K18" s="127"/>
      <c r="L18" s="133">
        <v>128</v>
      </c>
      <c r="M18" s="198">
        <v>144</v>
      </c>
      <c r="N18" s="57">
        <v>128</v>
      </c>
      <c r="O18" s="110">
        <v>128</v>
      </c>
      <c r="P18" s="57">
        <v>103</v>
      </c>
      <c r="Q18" s="57">
        <v>103</v>
      </c>
      <c r="R18" s="71"/>
      <c r="S18" s="89"/>
      <c r="T18" s="48"/>
      <c r="U18" s="127"/>
      <c r="V18" s="22"/>
      <c r="W18" s="28">
        <f>V18</f>
        <v>0</v>
      </c>
      <c r="X18" s="73">
        <f>SUM(F18:W18)</f>
        <v>1336</v>
      </c>
      <c r="Y18" s="73">
        <f>X18-SMALL(AG18:AL18,1)-SMALL(AG18:AL18,2)</f>
        <v>1130</v>
      </c>
      <c r="AA18" s="17"/>
      <c r="AG18" s="49">
        <f t="shared" si="0"/>
        <v>322</v>
      </c>
      <c r="AH18" s="49">
        <f t="shared" si="1"/>
        <v>280</v>
      </c>
      <c r="AI18" s="49">
        <f t="shared" si="2"/>
        <v>0</v>
      </c>
      <c r="AJ18" s="49">
        <f t="shared" si="3"/>
        <v>272</v>
      </c>
      <c r="AK18" s="49">
        <f t="shared" si="4"/>
        <v>256</v>
      </c>
      <c r="AL18" s="49">
        <f t="shared" si="5"/>
        <v>206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97" t="s">
        <v>82</v>
      </c>
      <c r="C19" s="97" t="s">
        <v>83</v>
      </c>
      <c r="D19" s="171">
        <v>2008</v>
      </c>
      <c r="E19" s="97" t="s">
        <v>51</v>
      </c>
      <c r="F19" s="22">
        <v>152</v>
      </c>
      <c r="G19" s="110">
        <v>136</v>
      </c>
      <c r="H19" s="22">
        <v>128</v>
      </c>
      <c r="I19" s="44">
        <v>152</v>
      </c>
      <c r="J19" s="133">
        <v>136</v>
      </c>
      <c r="K19" s="127">
        <v>144</v>
      </c>
      <c r="L19" s="133">
        <v>144</v>
      </c>
      <c r="M19" s="198">
        <v>128</v>
      </c>
      <c r="N19" s="57">
        <v>120</v>
      </c>
      <c r="O19" s="110">
        <v>120</v>
      </c>
      <c r="P19" s="57">
        <v>136</v>
      </c>
      <c r="Q19" s="57">
        <v>136</v>
      </c>
      <c r="R19" s="71"/>
      <c r="S19" s="89"/>
      <c r="T19" s="48"/>
      <c r="U19" s="127"/>
      <c r="V19" s="22"/>
      <c r="W19" s="28">
        <f>V19</f>
        <v>0</v>
      </c>
      <c r="X19" s="73">
        <f>SUM(F19:W19)</f>
        <v>1632</v>
      </c>
      <c r="Y19" s="73">
        <f>X19-SMALL(AG19:AL19,1)-SMALL(AG19:AL19,2)</f>
        <v>1120</v>
      </c>
      <c r="AA19" s="17"/>
      <c r="AG19" s="49">
        <f t="shared" si="0"/>
        <v>288</v>
      </c>
      <c r="AH19" s="49">
        <f t="shared" si="1"/>
        <v>280</v>
      </c>
      <c r="AI19" s="49">
        <f t="shared" si="2"/>
        <v>280</v>
      </c>
      <c r="AJ19" s="49">
        <f t="shared" si="3"/>
        <v>272</v>
      </c>
      <c r="AK19" s="49">
        <f t="shared" si="4"/>
        <v>240</v>
      </c>
      <c r="AL19" s="49">
        <f t="shared" si="5"/>
        <v>272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162" t="s">
        <v>328</v>
      </c>
      <c r="C20" s="163" t="s">
        <v>329</v>
      </c>
      <c r="D20" s="160">
        <v>2008</v>
      </c>
      <c r="E20" s="172" t="s">
        <v>63</v>
      </c>
      <c r="F20" s="22"/>
      <c r="G20" s="110"/>
      <c r="H20" s="22"/>
      <c r="I20" s="127"/>
      <c r="J20" s="133">
        <v>128</v>
      </c>
      <c r="K20" s="127">
        <v>128</v>
      </c>
      <c r="L20" s="133"/>
      <c r="M20" s="198"/>
      <c r="N20" s="57">
        <v>115</v>
      </c>
      <c r="O20" s="110">
        <v>115</v>
      </c>
      <c r="P20" s="57">
        <v>128</v>
      </c>
      <c r="Q20" s="57">
        <v>128</v>
      </c>
      <c r="R20" s="71"/>
      <c r="S20" s="89"/>
      <c r="T20" s="48"/>
      <c r="U20" s="127"/>
      <c r="V20" s="22"/>
      <c r="W20" s="28">
        <f>V20</f>
        <v>0</v>
      </c>
      <c r="X20" s="73">
        <f>SUM(F20:W20)</f>
        <v>742</v>
      </c>
      <c r="Y20" s="73">
        <f>X20-SMALL(AG20:AL20,1)-SMALL(AG20:AL20,2)</f>
        <v>742</v>
      </c>
      <c r="AA20" s="17"/>
      <c r="AG20" s="49">
        <f t="shared" si="0"/>
        <v>0</v>
      </c>
      <c r="AH20" s="49">
        <f t="shared" si="1"/>
        <v>0</v>
      </c>
      <c r="AI20" s="49">
        <f t="shared" si="2"/>
        <v>256</v>
      </c>
      <c r="AJ20" s="49">
        <f t="shared" si="3"/>
        <v>0</v>
      </c>
      <c r="AK20" s="49">
        <f t="shared" si="4"/>
        <v>230</v>
      </c>
      <c r="AL20" s="49">
        <f t="shared" si="5"/>
        <v>256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>V21</f>
        <v>0</v>
      </c>
      <c r="X21" s="73">
        <f>SUM(F21:W21)</f>
        <v>0</v>
      </c>
      <c r="Y21" s="73">
        <f>X21-SMALL(AG21:AL21,1)-SMALL(AG21:AL21,2)</f>
        <v>0</v>
      </c>
      <c r="AA21" s="17"/>
      <c r="AG21" s="49">
        <f t="shared" si="0"/>
        <v>0</v>
      </c>
      <c r="AH21" s="49">
        <f t="shared" si="1"/>
        <v>0</v>
      </c>
      <c r="AI21" s="49">
        <f t="shared" si="2"/>
        <v>0</v>
      </c>
      <c r="AJ21" s="49">
        <f t="shared" si="3"/>
        <v>0</v>
      </c>
      <c r="AK21" s="49">
        <f t="shared" si="4"/>
        <v>0</v>
      </c>
      <c r="AL21" s="49">
        <f t="shared" si="5"/>
        <v>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>V22</f>
        <v>0</v>
      </c>
      <c r="X22" s="73">
        <f>SUM(F22:W22)</f>
        <v>0</v>
      </c>
      <c r="Y22" s="73">
        <f>X22-SMALL(AG22:AL22,1)-SMALL(AG22:AL22,2)</f>
        <v>0</v>
      </c>
      <c r="AA22" s="17"/>
      <c r="AG22" s="49">
        <f t="shared" si="0"/>
        <v>0</v>
      </c>
      <c r="AH22" s="49">
        <f t="shared" si="1"/>
        <v>0</v>
      </c>
      <c r="AI22" s="49">
        <f t="shared" si="2"/>
        <v>0</v>
      </c>
      <c r="AJ22" s="49">
        <f t="shared" si="3"/>
        <v>0</v>
      </c>
      <c r="AK22" s="49">
        <f t="shared" si="4"/>
        <v>0</v>
      </c>
      <c r="AL22" s="49">
        <f t="shared" si="5"/>
        <v>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ref="W21:W60" si="9">V23</f>
        <v>0</v>
      </c>
      <c r="X23" s="73">
        <f t="shared" ref="X21:X60" si="10">SUM(F23:W23)</f>
        <v>0</v>
      </c>
      <c r="Y23" s="73">
        <f t="shared" ref="Y23:Y60" si="11">X23-SMALL(AG23:AI23,1)</f>
        <v>0</v>
      </c>
      <c r="AA23" s="17"/>
      <c r="AG23" s="49">
        <f t="shared" si="0"/>
        <v>0</v>
      </c>
      <c r="AH23" s="49">
        <f t="shared" si="1"/>
        <v>0</v>
      </c>
      <c r="AI23" s="49">
        <f t="shared" si="2"/>
        <v>0</v>
      </c>
      <c r="AJ23" s="49">
        <f t="shared" si="3"/>
        <v>0</v>
      </c>
      <c r="AK23" s="49">
        <f t="shared" si="4"/>
        <v>0</v>
      </c>
      <c r="AL23" s="49">
        <f t="shared" si="5"/>
        <v>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9"/>
        <v>0</v>
      </c>
      <c r="X24" s="73">
        <f t="shared" si="10"/>
        <v>0</v>
      </c>
      <c r="Y24" s="73">
        <f t="shared" si="11"/>
        <v>0</v>
      </c>
      <c r="AA24" s="17"/>
      <c r="AG24" s="49">
        <f t="shared" si="0"/>
        <v>0</v>
      </c>
      <c r="AH24" s="49">
        <f t="shared" si="1"/>
        <v>0</v>
      </c>
      <c r="AI24" s="49">
        <f t="shared" si="2"/>
        <v>0</v>
      </c>
      <c r="AJ24" s="49">
        <f t="shared" si="3"/>
        <v>0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9"/>
        <v>0</v>
      </c>
      <c r="X25" s="73">
        <f t="shared" si="10"/>
        <v>0</v>
      </c>
      <c r="Y25" s="73">
        <f t="shared" si="11"/>
        <v>0</v>
      </c>
      <c r="AA25" s="17"/>
      <c r="AG25" s="49">
        <f t="shared" si="0"/>
        <v>0</v>
      </c>
      <c r="AH25" s="49">
        <f t="shared" si="1"/>
        <v>0</v>
      </c>
      <c r="AI25" s="49">
        <f t="shared" si="2"/>
        <v>0</v>
      </c>
      <c r="AJ25" s="49">
        <f t="shared" si="3"/>
        <v>0</v>
      </c>
      <c r="AK25" s="49">
        <f t="shared" si="4"/>
        <v>0</v>
      </c>
      <c r="AL25" s="49">
        <f t="shared" si="5"/>
        <v>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9"/>
        <v>0</v>
      </c>
      <c r="X26" s="73">
        <f t="shared" si="10"/>
        <v>0</v>
      </c>
      <c r="Y26" s="73">
        <f t="shared" si="11"/>
        <v>0</v>
      </c>
      <c r="AA26" s="17"/>
      <c r="AG26" s="49">
        <f t="shared" si="0"/>
        <v>0</v>
      </c>
      <c r="AH26" s="49">
        <f t="shared" si="1"/>
        <v>0</v>
      </c>
      <c r="AI26" s="49">
        <f t="shared" si="2"/>
        <v>0</v>
      </c>
      <c r="AJ26" s="49">
        <f t="shared" si="3"/>
        <v>0</v>
      </c>
      <c r="AK26" s="49">
        <f t="shared" si="4"/>
        <v>0</v>
      </c>
      <c r="AL26" s="49">
        <f t="shared" si="5"/>
        <v>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9"/>
        <v>0</v>
      </c>
      <c r="X27" s="73">
        <f t="shared" si="10"/>
        <v>0</v>
      </c>
      <c r="Y27" s="73">
        <f t="shared" si="11"/>
        <v>0</v>
      </c>
      <c r="AA27" s="17"/>
      <c r="AG27" s="49">
        <f t="shared" si="0"/>
        <v>0</v>
      </c>
      <c r="AH27" s="49">
        <f t="shared" si="1"/>
        <v>0</v>
      </c>
      <c r="AI27" s="49">
        <f t="shared" si="2"/>
        <v>0</v>
      </c>
      <c r="AJ27" s="49">
        <f t="shared" si="3"/>
        <v>0</v>
      </c>
      <c r="AK27" s="49">
        <f t="shared" si="4"/>
        <v>0</v>
      </c>
      <c r="AL27" s="49">
        <f t="shared" si="5"/>
        <v>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9"/>
        <v>0</v>
      </c>
      <c r="X28" s="73">
        <f t="shared" si="10"/>
        <v>0</v>
      </c>
      <c r="Y28" s="73">
        <f t="shared" si="11"/>
        <v>0</v>
      </c>
      <c r="AA28" s="17"/>
      <c r="AG28" s="49">
        <f t="shared" si="0"/>
        <v>0</v>
      </c>
      <c r="AH28" s="49">
        <f t="shared" si="1"/>
        <v>0</v>
      </c>
      <c r="AI28" s="49">
        <f t="shared" si="2"/>
        <v>0</v>
      </c>
      <c r="AJ28" s="49">
        <f t="shared" si="3"/>
        <v>0</v>
      </c>
      <c r="AK28" s="49">
        <f t="shared" si="4"/>
        <v>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9"/>
        <v>0</v>
      </c>
      <c r="X29" s="73">
        <f t="shared" si="10"/>
        <v>0</v>
      </c>
      <c r="Y29" s="73">
        <f t="shared" si="11"/>
        <v>0</v>
      </c>
      <c r="AA29" s="17"/>
      <c r="AG29" s="49">
        <f t="shared" si="0"/>
        <v>0</v>
      </c>
      <c r="AH29" s="49">
        <f t="shared" si="1"/>
        <v>0</v>
      </c>
      <c r="AI29" s="49">
        <f t="shared" si="2"/>
        <v>0</v>
      </c>
      <c r="AJ29" s="49">
        <f t="shared" si="3"/>
        <v>0</v>
      </c>
      <c r="AK29" s="49">
        <f t="shared" si="4"/>
        <v>0</v>
      </c>
      <c r="AL29" s="49">
        <f t="shared" si="5"/>
        <v>0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9"/>
        <v>0</v>
      </c>
      <c r="X30" s="73">
        <f t="shared" si="10"/>
        <v>0</v>
      </c>
      <c r="Y30" s="73">
        <f t="shared" si="11"/>
        <v>0</v>
      </c>
      <c r="AA30" s="17"/>
      <c r="AG30" s="49">
        <f t="shared" si="0"/>
        <v>0</v>
      </c>
      <c r="AH30" s="49">
        <f t="shared" si="1"/>
        <v>0</v>
      </c>
      <c r="AI30" s="49">
        <f t="shared" si="2"/>
        <v>0</v>
      </c>
      <c r="AJ30" s="49">
        <f t="shared" si="3"/>
        <v>0</v>
      </c>
      <c r="AK30" s="49">
        <f t="shared" si="4"/>
        <v>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9"/>
        <v>0</v>
      </c>
      <c r="X31" s="73">
        <f t="shared" si="10"/>
        <v>0</v>
      </c>
      <c r="Y31" s="73">
        <f t="shared" si="11"/>
        <v>0</v>
      </c>
      <c r="AA31" s="17"/>
      <c r="AG31" s="49">
        <f t="shared" si="0"/>
        <v>0</v>
      </c>
      <c r="AH31" s="49">
        <f t="shared" si="1"/>
        <v>0</v>
      </c>
      <c r="AI31" s="49">
        <f t="shared" si="2"/>
        <v>0</v>
      </c>
      <c r="AJ31" s="49">
        <f t="shared" si="3"/>
        <v>0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9"/>
        <v>0</v>
      </c>
      <c r="X32" s="73">
        <f t="shared" si="10"/>
        <v>0</v>
      </c>
      <c r="Y32" s="73">
        <f t="shared" si="11"/>
        <v>0</v>
      </c>
      <c r="AA32" s="17"/>
      <c r="AG32" s="49">
        <f t="shared" si="0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9"/>
        <v>0</v>
      </c>
      <c r="X33" s="73">
        <f t="shared" si="10"/>
        <v>0</v>
      </c>
      <c r="Y33" s="73">
        <f t="shared" si="11"/>
        <v>0</v>
      </c>
      <c r="AA33" s="17"/>
      <c r="AG33" s="49">
        <f t="shared" si="0"/>
        <v>0</v>
      </c>
      <c r="AH33" s="49">
        <f t="shared" si="1"/>
        <v>0</v>
      </c>
      <c r="AI33" s="49">
        <f t="shared" si="2"/>
        <v>0</v>
      </c>
      <c r="AJ33" s="49">
        <f t="shared" si="3"/>
        <v>0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9"/>
        <v>0</v>
      </c>
      <c r="X34" s="73">
        <f t="shared" si="10"/>
        <v>0</v>
      </c>
      <c r="Y34" s="73">
        <f t="shared" si="11"/>
        <v>0</v>
      </c>
      <c r="AA34" s="17"/>
      <c r="AG34" s="49">
        <f t="shared" si="0"/>
        <v>0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9"/>
        <v>0</v>
      </c>
      <c r="X35" s="73">
        <f t="shared" si="10"/>
        <v>0</v>
      </c>
      <c r="Y35" s="73">
        <f t="shared" si="11"/>
        <v>0</v>
      </c>
      <c r="AA35" s="17"/>
      <c r="AG35" s="49">
        <f t="shared" si="0"/>
        <v>0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9"/>
        <v>0</v>
      </c>
      <c r="X36" s="73">
        <f t="shared" si="10"/>
        <v>0</v>
      </c>
      <c r="Y36" s="73">
        <f t="shared" si="11"/>
        <v>0</v>
      </c>
      <c r="AA36" s="17"/>
      <c r="AG36" s="49">
        <f t="shared" si="0"/>
        <v>0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9"/>
        <v>0</v>
      </c>
      <c r="X37" s="73">
        <f t="shared" si="10"/>
        <v>0</v>
      </c>
      <c r="Y37" s="73">
        <f t="shared" si="11"/>
        <v>0</v>
      </c>
      <c r="AA37" s="17"/>
      <c r="AG37" s="49">
        <f t="shared" si="0"/>
        <v>0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9"/>
        <v>0</v>
      </c>
      <c r="X38" s="73">
        <f t="shared" si="10"/>
        <v>0</v>
      </c>
      <c r="Y38" s="73">
        <f t="shared" si="11"/>
        <v>0</v>
      </c>
      <c r="AA38" s="17"/>
      <c r="AG38" s="49">
        <f t="shared" si="0"/>
        <v>0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9"/>
        <v>0</v>
      </c>
      <c r="X39" s="73">
        <f t="shared" si="10"/>
        <v>0</v>
      </c>
      <c r="Y39" s="73">
        <f t="shared" si="11"/>
        <v>0</v>
      </c>
      <c r="AA39" s="17"/>
      <c r="AG39" s="49">
        <f t="shared" si="0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9"/>
        <v>0</v>
      </c>
      <c r="X40" s="73">
        <f t="shared" si="10"/>
        <v>0</v>
      </c>
      <c r="Y40" s="73">
        <f t="shared" si="11"/>
        <v>0</v>
      </c>
      <c r="AA40" s="17"/>
      <c r="AG40" s="49">
        <f t="shared" si="0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9"/>
        <v>0</v>
      </c>
      <c r="X41" s="73">
        <f t="shared" si="10"/>
        <v>0</v>
      </c>
      <c r="Y41" s="73">
        <f t="shared" si="11"/>
        <v>0</v>
      </c>
      <c r="AA41" s="17"/>
      <c r="AG41" s="49">
        <f t="shared" si="0"/>
        <v>0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9"/>
        <v>0</v>
      </c>
      <c r="X42" s="73">
        <f t="shared" si="10"/>
        <v>0</v>
      </c>
      <c r="Y42" s="73">
        <f t="shared" si="11"/>
        <v>0</v>
      </c>
      <c r="AA42" s="17"/>
      <c r="AG42" s="49">
        <f t="shared" si="0"/>
        <v>0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9"/>
        <v>0</v>
      </c>
      <c r="X43" s="73">
        <f t="shared" si="10"/>
        <v>0</v>
      </c>
      <c r="Y43" s="73">
        <f t="shared" si="11"/>
        <v>0</v>
      </c>
      <c r="AA43" s="17"/>
      <c r="AG43" s="49">
        <f t="shared" si="0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9"/>
        <v>0</v>
      </c>
      <c r="X44" s="73">
        <f t="shared" si="10"/>
        <v>0</v>
      </c>
      <c r="Y44" s="73">
        <f t="shared" si="11"/>
        <v>0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9"/>
        <v>0</v>
      </c>
      <c r="X45" s="73">
        <f t="shared" si="10"/>
        <v>0</v>
      </c>
      <c r="Y45" s="73">
        <f t="shared" si="11"/>
        <v>0</v>
      </c>
      <c r="AA45" s="17"/>
      <c r="AG45" s="49">
        <f t="shared" si="0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9"/>
        <v>0</v>
      </c>
      <c r="X46" s="73">
        <f t="shared" si="10"/>
        <v>0</v>
      </c>
      <c r="Y46" s="73">
        <f t="shared" si="11"/>
        <v>0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9"/>
        <v>0</v>
      </c>
      <c r="X47" s="73">
        <f t="shared" si="10"/>
        <v>0</v>
      </c>
      <c r="Y47" s="73">
        <f t="shared" si="11"/>
        <v>0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9"/>
        <v>0</v>
      </c>
      <c r="X48" s="73">
        <f t="shared" si="10"/>
        <v>0</v>
      </c>
      <c r="Y48" s="73">
        <f t="shared" si="11"/>
        <v>0</v>
      </c>
      <c r="AA48" s="17"/>
      <c r="AG48" s="49">
        <f t="shared" si="0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9"/>
        <v>0</v>
      </c>
      <c r="X49" s="73">
        <f t="shared" si="10"/>
        <v>0</v>
      </c>
      <c r="Y49" s="73">
        <f t="shared" si="11"/>
        <v>0</v>
      </c>
      <c r="AA49" s="17"/>
      <c r="AG49" s="49">
        <f t="shared" si="0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9"/>
        <v>0</v>
      </c>
      <c r="X50" s="73">
        <f t="shared" si="10"/>
        <v>0</v>
      </c>
      <c r="Y50" s="73">
        <f t="shared" si="11"/>
        <v>0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9"/>
        <v>0</v>
      </c>
      <c r="X51" s="73">
        <f t="shared" si="10"/>
        <v>0</v>
      </c>
      <c r="Y51" s="73">
        <f t="shared" si="11"/>
        <v>0</v>
      </c>
      <c r="AA51" s="17"/>
      <c r="AG51" s="49">
        <f t="shared" si="0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9"/>
        <v>0</v>
      </c>
      <c r="X52" s="73">
        <f t="shared" si="10"/>
        <v>0</v>
      </c>
      <c r="Y52" s="73">
        <f t="shared" si="11"/>
        <v>0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9"/>
        <v>0</v>
      </c>
      <c r="X53" s="73">
        <f t="shared" si="10"/>
        <v>0</v>
      </c>
      <c r="Y53" s="73">
        <f t="shared" si="11"/>
        <v>0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9"/>
        <v>0</v>
      </c>
      <c r="X54" s="73">
        <f t="shared" si="10"/>
        <v>0</v>
      </c>
      <c r="Y54" s="73">
        <f t="shared" si="11"/>
        <v>0</v>
      </c>
      <c r="AA54" s="17"/>
      <c r="AG54" s="49">
        <f t="shared" si="0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9"/>
        <v>0</v>
      </c>
      <c r="X55" s="73">
        <f t="shared" si="10"/>
        <v>0</v>
      </c>
      <c r="Y55" s="73">
        <f t="shared" si="11"/>
        <v>0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9"/>
        <v>0</v>
      </c>
      <c r="X56" s="73">
        <f t="shared" si="10"/>
        <v>0</v>
      </c>
      <c r="Y56" s="73">
        <f t="shared" si="11"/>
        <v>0</v>
      </c>
      <c r="AA56" s="17"/>
      <c r="AG56" s="49">
        <f t="shared" si="0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9"/>
        <v>0</v>
      </c>
      <c r="X57" s="73">
        <f t="shared" si="10"/>
        <v>0</v>
      </c>
      <c r="Y57" s="73">
        <f t="shared" si="11"/>
        <v>0</v>
      </c>
      <c r="AA57" s="17"/>
      <c r="AG57" s="49">
        <f t="shared" si="0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9"/>
        <v>0</v>
      </c>
      <c r="X58" s="73">
        <f t="shared" si="10"/>
        <v>0</v>
      </c>
      <c r="Y58" s="73">
        <f t="shared" si="11"/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9"/>
        <v>0</v>
      </c>
      <c r="X59" s="73">
        <f t="shared" si="10"/>
        <v>0</v>
      </c>
      <c r="Y59" s="73">
        <f t="shared" si="11"/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22">
    <sortCondition descending="1" ref="Y11:Y22"/>
  </sortState>
  <dataConsolidate/>
  <conditionalFormatting sqref="B11 B19:C19 E19">
    <cfRule type="expression" dxfId="77" priority="3" stopIfTrue="1">
      <formula>$I11="F"</formula>
    </cfRule>
  </conditionalFormatting>
  <conditionalFormatting sqref="B19:C19 E19">
    <cfRule type="expression" dxfId="76" priority="2" stopIfTrue="1">
      <formula>$M19="F"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2"/>
  <sheetViews>
    <sheetView showGridLines="0" topLeftCell="A6" zoomScale="75" zoomScaleNormal="75" workbookViewId="0">
      <selection activeCell="B11" sqref="B11:Y46"/>
    </sheetView>
  </sheetViews>
  <sheetFormatPr baseColWidth="10" defaultRowHeight="14.4" outlineLevelRow="1" outlineLevelCol="2" x14ac:dyDescent="0.3"/>
  <cols>
    <col min="1" max="1" width="4.6640625" customWidth="1"/>
    <col min="2" max="2" width="18.33203125" customWidth="1"/>
    <col min="3" max="3" width="13.88671875" customWidth="1"/>
    <col min="4" max="4" width="11.44140625" customWidth="1"/>
    <col min="5" max="5" width="30.88671875" style="66" customWidth="1"/>
    <col min="6" max="7" width="5.6640625" customWidth="1" outlineLevel="1"/>
    <col min="8" max="9" width="5.6640625" customWidth="1" outlineLevel="2"/>
    <col min="10" max="10" width="6.6640625" customWidth="1" outlineLevel="1"/>
    <col min="11" max="18" width="5.6640625" customWidth="1" outlineLevel="1"/>
    <col min="19" max="19" width="6.88671875" customWidth="1" outlineLevel="1"/>
    <col min="20" max="21" width="5.6640625" customWidth="1" outlineLevel="1"/>
    <col min="22" max="22" width="5.88671875" customWidth="1" outlineLevel="1"/>
    <col min="23" max="23" width="9.5546875" customWidth="1" outlineLevel="1"/>
    <col min="24" max="24" width="14.33203125" customWidth="1" outlineLevel="1"/>
    <col min="25" max="25" width="16.6640625" customWidth="1" outlineLevel="1"/>
    <col min="26" max="26" width="20.44140625" customWidth="1" outlineLevel="1"/>
    <col min="27" max="27" width="7.6640625" customWidth="1" outlineLevel="1"/>
    <col min="28" max="28" width="13.5546875" customWidth="1" outlineLevel="1"/>
    <col min="29" max="29" width="19.44140625" customWidth="1" outlineLevel="1"/>
    <col min="30" max="30" width="10.66406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6.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E8"/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3" t="s">
        <v>31</v>
      </c>
      <c r="E9"/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187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7" t="s">
        <v>237</v>
      </c>
      <c r="C11" s="97" t="s">
        <v>85</v>
      </c>
      <c r="D11" s="159">
        <v>2007</v>
      </c>
      <c r="E11" s="97" t="s">
        <v>51</v>
      </c>
      <c r="F11" s="57">
        <v>171</v>
      </c>
      <c r="G11" s="49">
        <v>161</v>
      </c>
      <c r="H11" s="57">
        <v>202</v>
      </c>
      <c r="I11" s="131">
        <v>181</v>
      </c>
      <c r="J11" s="132">
        <v>191</v>
      </c>
      <c r="K11" s="131">
        <v>202</v>
      </c>
      <c r="L11" s="196">
        <v>191</v>
      </c>
      <c r="M11" s="197">
        <v>181</v>
      </c>
      <c r="N11" s="57">
        <v>191</v>
      </c>
      <c r="O11" s="57">
        <v>191</v>
      </c>
      <c r="P11" s="57">
        <v>152</v>
      </c>
      <c r="Q11" s="57">
        <v>152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2166</v>
      </c>
      <c r="Y11" s="73">
        <f>X11-SMALL(AG11:AL11,1)-SMALL(AG11:AL11,2)</f>
        <v>1530</v>
      </c>
      <c r="AA11" s="17"/>
      <c r="AG11" s="49">
        <f>F11+G11</f>
        <v>332</v>
      </c>
      <c r="AH11" s="49">
        <f>H11+I11</f>
        <v>383</v>
      </c>
      <c r="AI11" s="49">
        <f>J11+K11</f>
        <v>393</v>
      </c>
      <c r="AJ11" s="49">
        <f>L11+M11</f>
        <v>372</v>
      </c>
      <c r="AK11" s="49">
        <f>N11+O11</f>
        <v>382</v>
      </c>
      <c r="AL11" s="49">
        <f>P11+Q11</f>
        <v>304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166" t="s">
        <v>268</v>
      </c>
      <c r="C12" s="166" t="s">
        <v>103</v>
      </c>
      <c r="D12" s="192">
        <v>2007</v>
      </c>
      <c r="E12" s="169" t="s">
        <v>51</v>
      </c>
      <c r="F12" s="22"/>
      <c r="G12" s="110"/>
      <c r="H12" s="57">
        <v>128</v>
      </c>
      <c r="I12" s="127">
        <v>105</v>
      </c>
      <c r="J12" s="22">
        <v>202</v>
      </c>
      <c r="K12" s="110">
        <v>171</v>
      </c>
      <c r="L12" s="133">
        <v>105</v>
      </c>
      <c r="M12" s="198">
        <v>171</v>
      </c>
      <c r="N12" s="57">
        <v>202</v>
      </c>
      <c r="O12" s="57">
        <v>202</v>
      </c>
      <c r="P12" s="57">
        <v>202</v>
      </c>
      <c r="Q12" s="57">
        <v>202</v>
      </c>
      <c r="R12" s="71"/>
      <c r="S12" s="89"/>
      <c r="T12" s="47"/>
      <c r="U12" s="110"/>
      <c r="V12" s="57"/>
      <c r="W12" s="28">
        <f>V12</f>
        <v>0</v>
      </c>
      <c r="X12" s="73">
        <f>SUM(F12:W12)</f>
        <v>1690</v>
      </c>
      <c r="Y12" s="73">
        <f>X12-SMALL(AG12:AL12,1)-SMALL(AG12:AL12,2)</f>
        <v>1457</v>
      </c>
      <c r="AA12" s="17"/>
      <c r="AG12" s="49">
        <f t="shared" ref="AG12:AG30" si="0">F12+G12</f>
        <v>0</v>
      </c>
      <c r="AH12" s="49">
        <f t="shared" ref="AH12:AH60" si="1">H12+I12</f>
        <v>233</v>
      </c>
      <c r="AI12" s="49">
        <f t="shared" ref="AI12:AI60" si="2">J12+K12</f>
        <v>373</v>
      </c>
      <c r="AJ12" s="49">
        <f t="shared" ref="AJ12:AJ60" si="3">L12+M12</f>
        <v>276</v>
      </c>
      <c r="AK12" s="49">
        <f t="shared" ref="AK12:AK60" si="4">N12+O12</f>
        <v>404</v>
      </c>
      <c r="AL12" s="49">
        <f t="shared" ref="AL12:AL60" si="5">P12+Q12</f>
        <v>404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97" t="s">
        <v>125</v>
      </c>
      <c r="C13" s="97" t="s">
        <v>126</v>
      </c>
      <c r="D13" s="160">
        <v>2007</v>
      </c>
      <c r="E13" s="97" t="s">
        <v>51</v>
      </c>
      <c r="F13" s="22">
        <v>136</v>
      </c>
      <c r="G13" s="110">
        <v>105</v>
      </c>
      <c r="H13" s="57">
        <v>100</v>
      </c>
      <c r="I13" s="127">
        <v>136</v>
      </c>
      <c r="J13" s="133">
        <v>181</v>
      </c>
      <c r="K13" s="127">
        <v>120</v>
      </c>
      <c r="L13" s="133">
        <v>171</v>
      </c>
      <c r="M13" s="198">
        <v>191</v>
      </c>
      <c r="N13" s="57">
        <v>171</v>
      </c>
      <c r="O13" s="57">
        <v>171</v>
      </c>
      <c r="P13" s="57">
        <v>191</v>
      </c>
      <c r="Q13" s="57">
        <v>191</v>
      </c>
      <c r="R13" s="71"/>
      <c r="S13" s="89"/>
      <c r="T13" s="48"/>
      <c r="U13" s="127"/>
      <c r="V13" s="57"/>
      <c r="W13" s="28">
        <f>V13</f>
        <v>0</v>
      </c>
      <c r="X13" s="73">
        <f>SUM(F13:W13)</f>
        <v>1864</v>
      </c>
      <c r="Y13" s="73">
        <f>X13-SMALL(AG13:AL13,1)-SMALL(AG13:AL13,2)</f>
        <v>1387</v>
      </c>
      <c r="AA13" s="17"/>
      <c r="AG13" s="49">
        <f t="shared" si="0"/>
        <v>241</v>
      </c>
      <c r="AH13" s="49">
        <f t="shared" si="1"/>
        <v>236</v>
      </c>
      <c r="AI13" s="49">
        <f t="shared" si="2"/>
        <v>301</v>
      </c>
      <c r="AJ13" s="49">
        <f t="shared" si="3"/>
        <v>362</v>
      </c>
      <c r="AK13" s="49">
        <f t="shared" si="4"/>
        <v>342</v>
      </c>
      <c r="AL13" s="49">
        <f t="shared" si="5"/>
        <v>382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97" t="s">
        <v>117</v>
      </c>
      <c r="C14" s="97" t="s">
        <v>118</v>
      </c>
      <c r="D14" s="160">
        <v>2007</v>
      </c>
      <c r="E14" s="97" t="s">
        <v>46</v>
      </c>
      <c r="F14" s="22">
        <v>202</v>
      </c>
      <c r="G14" s="110">
        <v>181</v>
      </c>
      <c r="H14" s="57"/>
      <c r="I14" s="127"/>
      <c r="J14" s="133">
        <v>152</v>
      </c>
      <c r="K14" s="127">
        <v>144</v>
      </c>
      <c r="L14" s="133">
        <v>181</v>
      </c>
      <c r="M14" s="198">
        <v>161</v>
      </c>
      <c r="N14" s="57">
        <v>136</v>
      </c>
      <c r="O14" s="57">
        <v>136</v>
      </c>
      <c r="P14" s="57">
        <v>171</v>
      </c>
      <c r="Q14" s="57">
        <v>171</v>
      </c>
      <c r="R14" s="75"/>
      <c r="S14" s="78"/>
      <c r="T14" s="48"/>
      <c r="U14" s="127"/>
      <c r="V14" s="57"/>
      <c r="W14" s="28">
        <f>V14</f>
        <v>0</v>
      </c>
      <c r="X14" s="73">
        <f>SUM(F14:W14)</f>
        <v>1635</v>
      </c>
      <c r="Y14" s="73">
        <f>X14-SMALL(AG14:AL14,1)-SMALL(AG14:AL14,2)</f>
        <v>1363</v>
      </c>
      <c r="AA14" s="17"/>
      <c r="AG14" s="49">
        <f t="shared" si="0"/>
        <v>383</v>
      </c>
      <c r="AH14" s="49">
        <f t="shared" si="1"/>
        <v>0</v>
      </c>
      <c r="AI14" s="49">
        <f t="shared" si="2"/>
        <v>296</v>
      </c>
      <c r="AJ14" s="49">
        <f t="shared" si="3"/>
        <v>342</v>
      </c>
      <c r="AK14" s="49">
        <f t="shared" si="4"/>
        <v>272</v>
      </c>
      <c r="AL14" s="49">
        <f t="shared" si="5"/>
        <v>342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166" t="s">
        <v>266</v>
      </c>
      <c r="C15" s="166" t="s">
        <v>267</v>
      </c>
      <c r="D15" s="192">
        <v>2007</v>
      </c>
      <c r="E15" s="169" t="s">
        <v>51</v>
      </c>
      <c r="F15" s="22"/>
      <c r="G15" s="110"/>
      <c r="H15" s="57">
        <v>181</v>
      </c>
      <c r="I15" s="127">
        <v>100</v>
      </c>
      <c r="J15" s="22">
        <v>161</v>
      </c>
      <c r="K15" s="110">
        <v>171</v>
      </c>
      <c r="L15" s="133">
        <v>202</v>
      </c>
      <c r="M15" s="198">
        <v>202</v>
      </c>
      <c r="N15" s="57">
        <v>152</v>
      </c>
      <c r="O15" s="57">
        <v>152</v>
      </c>
      <c r="P15" s="57">
        <v>144</v>
      </c>
      <c r="Q15" s="57">
        <v>144</v>
      </c>
      <c r="R15" s="71"/>
      <c r="S15" s="89"/>
      <c r="T15" s="47"/>
      <c r="U15" s="110"/>
      <c r="V15" s="57"/>
      <c r="W15" s="28">
        <f>V15</f>
        <v>0</v>
      </c>
      <c r="X15" s="73">
        <f>SUM(F15:W15)</f>
        <v>1609</v>
      </c>
      <c r="Y15" s="73">
        <f>X15-SMALL(AG15:AL15,1)-SMALL(AG15:AL15,2)</f>
        <v>1328</v>
      </c>
      <c r="AA15" s="17"/>
      <c r="AG15" s="49">
        <f t="shared" si="0"/>
        <v>0</v>
      </c>
      <c r="AH15" s="49">
        <f t="shared" si="1"/>
        <v>281</v>
      </c>
      <c r="AI15" s="49">
        <f t="shared" si="2"/>
        <v>332</v>
      </c>
      <c r="AJ15" s="49">
        <f t="shared" si="3"/>
        <v>404</v>
      </c>
      <c r="AK15" s="49">
        <f t="shared" si="4"/>
        <v>304</v>
      </c>
      <c r="AL15" s="49">
        <f t="shared" si="5"/>
        <v>288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7" t="s">
        <v>68</v>
      </c>
      <c r="C16" s="97" t="s">
        <v>124</v>
      </c>
      <c r="D16" s="160">
        <v>2007</v>
      </c>
      <c r="E16" s="97" t="s">
        <v>51</v>
      </c>
      <c r="F16" s="22">
        <v>161</v>
      </c>
      <c r="G16" s="110">
        <v>128</v>
      </c>
      <c r="H16" s="57">
        <v>144</v>
      </c>
      <c r="I16" s="127">
        <v>144</v>
      </c>
      <c r="J16" s="133">
        <v>144</v>
      </c>
      <c r="K16" s="127">
        <v>181</v>
      </c>
      <c r="L16" s="133">
        <v>128</v>
      </c>
      <c r="M16" s="198">
        <v>152</v>
      </c>
      <c r="N16" s="57">
        <v>181</v>
      </c>
      <c r="O16" s="57">
        <v>181</v>
      </c>
      <c r="P16" s="57">
        <v>161</v>
      </c>
      <c r="Q16" s="57">
        <v>161</v>
      </c>
      <c r="R16" s="71"/>
      <c r="S16" s="89"/>
      <c r="T16" s="48"/>
      <c r="U16" s="127"/>
      <c r="V16" s="22"/>
      <c r="W16" s="28">
        <f>V16</f>
        <v>0</v>
      </c>
      <c r="X16" s="73">
        <f>SUM(F16:W16)</f>
        <v>1866</v>
      </c>
      <c r="Y16" s="73">
        <f>X16-SMALL(AG16:AL16,1)-SMALL(AG16:AL16,2)</f>
        <v>1298</v>
      </c>
      <c r="AA16" s="17"/>
      <c r="AG16" s="49">
        <f t="shared" si="0"/>
        <v>289</v>
      </c>
      <c r="AH16" s="49">
        <f t="shared" si="1"/>
        <v>288</v>
      </c>
      <c r="AI16" s="49">
        <f t="shared" si="2"/>
        <v>325</v>
      </c>
      <c r="AJ16" s="49">
        <f t="shared" si="3"/>
        <v>280</v>
      </c>
      <c r="AK16" s="49">
        <f t="shared" si="4"/>
        <v>362</v>
      </c>
      <c r="AL16" s="49">
        <f t="shared" si="5"/>
        <v>322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97" t="s">
        <v>110</v>
      </c>
      <c r="C17" s="97" t="s">
        <v>131</v>
      </c>
      <c r="D17" s="160">
        <v>2007</v>
      </c>
      <c r="E17" s="97" t="s">
        <v>112</v>
      </c>
      <c r="F17" s="22">
        <v>110</v>
      </c>
      <c r="G17" s="110">
        <v>136</v>
      </c>
      <c r="H17" s="57">
        <v>152</v>
      </c>
      <c r="I17" s="127">
        <v>138</v>
      </c>
      <c r="J17" s="133">
        <v>136</v>
      </c>
      <c r="K17" s="127">
        <v>136</v>
      </c>
      <c r="L17" s="133">
        <v>161</v>
      </c>
      <c r="M17" s="198">
        <v>128</v>
      </c>
      <c r="N17" s="57">
        <v>144</v>
      </c>
      <c r="O17" s="57">
        <v>144</v>
      </c>
      <c r="P17" s="57">
        <v>181</v>
      </c>
      <c r="Q17" s="57">
        <v>181</v>
      </c>
      <c r="R17" s="71"/>
      <c r="S17" s="89"/>
      <c r="T17" s="48"/>
      <c r="U17" s="127"/>
      <c r="V17" s="22"/>
      <c r="W17" s="28">
        <f>V17</f>
        <v>0</v>
      </c>
      <c r="X17" s="73">
        <f>SUM(F17:W17)</f>
        <v>1747</v>
      </c>
      <c r="Y17" s="73">
        <f>X17-SMALL(AG17:AL17,1)-SMALL(AG17:AL17,2)</f>
        <v>1229</v>
      </c>
      <c r="AA17" s="17"/>
      <c r="AG17" s="49">
        <f t="shared" si="0"/>
        <v>246</v>
      </c>
      <c r="AH17" s="49">
        <f t="shared" si="1"/>
        <v>290</v>
      </c>
      <c r="AI17" s="49">
        <f t="shared" si="2"/>
        <v>272</v>
      </c>
      <c r="AJ17" s="49">
        <f t="shared" si="3"/>
        <v>289</v>
      </c>
      <c r="AK17" s="49">
        <f t="shared" si="4"/>
        <v>288</v>
      </c>
      <c r="AL17" s="49">
        <f t="shared" si="5"/>
        <v>362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97" t="s">
        <v>84</v>
      </c>
      <c r="C18" s="97" t="s">
        <v>85</v>
      </c>
      <c r="D18" s="160">
        <v>2008</v>
      </c>
      <c r="E18" s="97" t="s">
        <v>86</v>
      </c>
      <c r="F18" s="22">
        <v>144</v>
      </c>
      <c r="G18" s="110">
        <v>152</v>
      </c>
      <c r="H18" s="57">
        <v>191</v>
      </c>
      <c r="I18" s="127">
        <v>86</v>
      </c>
      <c r="J18" s="133">
        <v>171</v>
      </c>
      <c r="K18" s="127">
        <v>128</v>
      </c>
      <c r="L18" s="133">
        <v>115</v>
      </c>
      <c r="M18" s="198">
        <v>136</v>
      </c>
      <c r="N18" s="57">
        <v>128</v>
      </c>
      <c r="O18" s="57">
        <v>128</v>
      </c>
      <c r="P18" s="57">
        <v>136</v>
      </c>
      <c r="Q18" s="57">
        <v>136</v>
      </c>
      <c r="R18" s="71"/>
      <c r="S18" s="89"/>
      <c r="T18" s="48"/>
      <c r="U18" s="127"/>
      <c r="V18" s="22"/>
      <c r="W18" s="28">
        <f>V18</f>
        <v>0</v>
      </c>
      <c r="X18" s="73">
        <f>SUM(F18:W18)</f>
        <v>1651</v>
      </c>
      <c r="Y18" s="73">
        <f>X18-SMALL(AG18:AL18,1)-SMALL(AG18:AL18,2)</f>
        <v>1144</v>
      </c>
      <c r="AA18" s="17"/>
      <c r="AG18" s="49">
        <f t="shared" si="0"/>
        <v>296</v>
      </c>
      <c r="AH18" s="49">
        <f t="shared" si="1"/>
        <v>277</v>
      </c>
      <c r="AI18" s="49">
        <f t="shared" si="2"/>
        <v>299</v>
      </c>
      <c r="AJ18" s="49">
        <f t="shared" si="3"/>
        <v>251</v>
      </c>
      <c r="AK18" s="49">
        <f t="shared" si="4"/>
        <v>256</v>
      </c>
      <c r="AL18" s="49">
        <f t="shared" si="5"/>
        <v>272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97" t="s">
        <v>47</v>
      </c>
      <c r="C19" s="97" t="s">
        <v>101</v>
      </c>
      <c r="D19" s="160">
        <v>2007</v>
      </c>
      <c r="E19" s="97" t="s">
        <v>46</v>
      </c>
      <c r="F19" s="22">
        <v>128</v>
      </c>
      <c r="G19" s="110">
        <v>171</v>
      </c>
      <c r="H19" s="57">
        <v>95</v>
      </c>
      <c r="I19" s="127">
        <v>92</v>
      </c>
      <c r="J19" s="133">
        <v>120</v>
      </c>
      <c r="K19" s="127">
        <v>152</v>
      </c>
      <c r="L19" s="133">
        <v>152</v>
      </c>
      <c r="M19" s="198">
        <v>144</v>
      </c>
      <c r="N19" s="57">
        <v>120</v>
      </c>
      <c r="O19" s="57">
        <v>120</v>
      </c>
      <c r="P19" s="57"/>
      <c r="Q19" s="57"/>
      <c r="R19" s="71"/>
      <c r="S19" s="89"/>
      <c r="T19" s="48"/>
      <c r="U19" s="127"/>
      <c r="V19" s="22"/>
      <c r="W19" s="28">
        <f>V19</f>
        <v>0</v>
      </c>
      <c r="X19" s="73">
        <f>SUM(F19:W19)</f>
        <v>1294</v>
      </c>
      <c r="Y19" s="73">
        <f>X19-SMALL(AG19:AL19,1)-SMALL(AG19:AL19,2)</f>
        <v>1107</v>
      </c>
      <c r="AA19" s="17"/>
      <c r="AG19" s="49">
        <f t="shared" si="0"/>
        <v>299</v>
      </c>
      <c r="AH19" s="49">
        <f t="shared" si="1"/>
        <v>187</v>
      </c>
      <c r="AI19" s="49">
        <f t="shared" si="2"/>
        <v>272</v>
      </c>
      <c r="AJ19" s="49">
        <f t="shared" si="3"/>
        <v>296</v>
      </c>
      <c r="AK19" s="49">
        <f t="shared" si="4"/>
        <v>240</v>
      </c>
      <c r="AL19" s="49">
        <f t="shared" si="5"/>
        <v>0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97" t="s">
        <v>128</v>
      </c>
      <c r="C20" s="97" t="s">
        <v>129</v>
      </c>
      <c r="D20" s="160">
        <v>2007</v>
      </c>
      <c r="E20" s="97" t="s">
        <v>112</v>
      </c>
      <c r="F20" s="22">
        <v>105</v>
      </c>
      <c r="G20" s="110">
        <v>92</v>
      </c>
      <c r="H20" s="57">
        <v>105</v>
      </c>
      <c r="I20" s="127">
        <v>161</v>
      </c>
      <c r="J20" s="133">
        <v>86</v>
      </c>
      <c r="K20" s="127">
        <v>161</v>
      </c>
      <c r="L20" s="133">
        <v>144</v>
      </c>
      <c r="M20" s="198">
        <v>120</v>
      </c>
      <c r="N20" s="57">
        <v>161</v>
      </c>
      <c r="O20" s="57">
        <v>161</v>
      </c>
      <c r="P20" s="57">
        <v>95</v>
      </c>
      <c r="Q20" s="57">
        <v>95</v>
      </c>
      <c r="R20" s="71"/>
      <c r="S20" s="89"/>
      <c r="T20" s="48"/>
      <c r="U20" s="127"/>
      <c r="V20" s="22"/>
      <c r="W20" s="28">
        <f>V20</f>
        <v>0</v>
      </c>
      <c r="X20" s="73">
        <f>SUM(F20:W20)</f>
        <v>1486</v>
      </c>
      <c r="Y20" s="73">
        <f>X20-SMALL(AG20:AL20,1)-SMALL(AG20:AL20,2)</f>
        <v>1099</v>
      </c>
      <c r="AA20" s="17"/>
      <c r="AG20" s="49">
        <f t="shared" si="0"/>
        <v>197</v>
      </c>
      <c r="AH20" s="49">
        <f t="shared" si="1"/>
        <v>266</v>
      </c>
      <c r="AI20" s="49">
        <f t="shared" si="2"/>
        <v>247</v>
      </c>
      <c r="AJ20" s="49">
        <f t="shared" si="3"/>
        <v>264</v>
      </c>
      <c r="AK20" s="49">
        <f t="shared" si="4"/>
        <v>322</v>
      </c>
      <c r="AL20" s="49">
        <f t="shared" si="5"/>
        <v>190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97" t="s">
        <v>95</v>
      </c>
      <c r="C21" s="97" t="s">
        <v>85</v>
      </c>
      <c r="D21" s="160">
        <v>2008</v>
      </c>
      <c r="E21" s="97" t="s">
        <v>46</v>
      </c>
      <c r="F21" s="22">
        <v>120</v>
      </c>
      <c r="G21" s="110">
        <v>95</v>
      </c>
      <c r="H21" s="57">
        <v>89</v>
      </c>
      <c r="I21" s="127">
        <v>83</v>
      </c>
      <c r="J21" s="133">
        <v>105</v>
      </c>
      <c r="K21" s="127">
        <v>115</v>
      </c>
      <c r="L21" s="133">
        <v>95</v>
      </c>
      <c r="M21" s="198">
        <v>115</v>
      </c>
      <c r="N21" s="57">
        <v>115</v>
      </c>
      <c r="O21" s="57">
        <v>115</v>
      </c>
      <c r="P21" s="57">
        <v>128</v>
      </c>
      <c r="Q21" s="57">
        <v>128</v>
      </c>
      <c r="R21" s="71"/>
      <c r="S21" s="89"/>
      <c r="T21" s="48"/>
      <c r="U21" s="127"/>
      <c r="V21" s="22"/>
      <c r="W21" s="28">
        <f>V21</f>
        <v>0</v>
      </c>
      <c r="X21" s="73">
        <f>SUM(F21:W21)</f>
        <v>1303</v>
      </c>
      <c r="Y21" s="73">
        <f>X21-SMALL(AG21:AL21,1)-SMALL(AG21:AL21,2)</f>
        <v>921</v>
      </c>
      <c r="AA21" s="17"/>
      <c r="AG21" s="49">
        <f t="shared" si="0"/>
        <v>215</v>
      </c>
      <c r="AH21" s="49">
        <f t="shared" si="1"/>
        <v>172</v>
      </c>
      <c r="AI21" s="49">
        <f t="shared" si="2"/>
        <v>220</v>
      </c>
      <c r="AJ21" s="49">
        <f t="shared" si="3"/>
        <v>210</v>
      </c>
      <c r="AK21" s="49">
        <f t="shared" si="4"/>
        <v>230</v>
      </c>
      <c r="AL21" s="49">
        <f t="shared" si="5"/>
        <v>256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97" t="s">
        <v>227</v>
      </c>
      <c r="C22" s="97" t="s">
        <v>159</v>
      </c>
      <c r="D22" s="160">
        <v>2008</v>
      </c>
      <c r="E22" s="97" t="s">
        <v>44</v>
      </c>
      <c r="F22" s="22">
        <v>86</v>
      </c>
      <c r="G22" s="110">
        <v>110</v>
      </c>
      <c r="H22" s="57">
        <v>136</v>
      </c>
      <c r="I22" s="127">
        <v>110</v>
      </c>
      <c r="J22" s="133">
        <v>89</v>
      </c>
      <c r="K22" s="127">
        <v>100</v>
      </c>
      <c r="L22" s="133"/>
      <c r="M22" s="198"/>
      <c r="N22" s="57"/>
      <c r="O22" s="57"/>
      <c r="P22" s="57">
        <v>115</v>
      </c>
      <c r="Q22" s="57">
        <v>115</v>
      </c>
      <c r="R22" s="71"/>
      <c r="S22" s="89"/>
      <c r="T22" s="48"/>
      <c r="U22" s="127"/>
      <c r="V22" s="22"/>
      <c r="W22" s="28">
        <f>V22</f>
        <v>0</v>
      </c>
      <c r="X22" s="73">
        <f>SUM(F22:W22)</f>
        <v>861</v>
      </c>
      <c r="Y22" s="73">
        <f>X22-SMALL(AG22:AL22,1)-SMALL(AG22:AL22,2)</f>
        <v>861</v>
      </c>
      <c r="AA22" s="17"/>
      <c r="AG22" s="49">
        <f t="shared" si="0"/>
        <v>196</v>
      </c>
      <c r="AH22" s="49">
        <f t="shared" si="1"/>
        <v>246</v>
      </c>
      <c r="AI22" s="49">
        <f t="shared" si="2"/>
        <v>189</v>
      </c>
      <c r="AJ22" s="49">
        <f t="shared" si="3"/>
        <v>0</v>
      </c>
      <c r="AK22" s="49">
        <f t="shared" si="4"/>
        <v>0</v>
      </c>
      <c r="AL22" s="49">
        <f t="shared" si="5"/>
        <v>230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97" t="s">
        <v>161</v>
      </c>
      <c r="C23" s="97" t="s">
        <v>85</v>
      </c>
      <c r="D23" s="160">
        <v>2008</v>
      </c>
      <c r="E23" s="97" t="s">
        <v>51</v>
      </c>
      <c r="F23" s="22">
        <v>95</v>
      </c>
      <c r="G23" s="110">
        <v>83</v>
      </c>
      <c r="H23" s="57">
        <v>72</v>
      </c>
      <c r="I23" s="127">
        <v>74</v>
      </c>
      <c r="J23" s="22">
        <v>83</v>
      </c>
      <c r="K23" s="110">
        <v>89</v>
      </c>
      <c r="L23" s="133">
        <v>136</v>
      </c>
      <c r="M23" s="198">
        <v>92</v>
      </c>
      <c r="N23" s="57">
        <v>92</v>
      </c>
      <c r="O23" s="57">
        <v>92</v>
      </c>
      <c r="P23" s="57">
        <v>120</v>
      </c>
      <c r="Q23" s="57">
        <v>120</v>
      </c>
      <c r="R23" s="71"/>
      <c r="S23" s="89"/>
      <c r="T23" s="47"/>
      <c r="U23" s="110"/>
      <c r="V23" s="22"/>
      <c r="W23" s="28">
        <f>V23</f>
        <v>0</v>
      </c>
      <c r="X23" s="73">
        <f>SUM(F23:W23)</f>
        <v>1148</v>
      </c>
      <c r="Y23" s="73">
        <f>X23-SMALL(AG23:AL23,1)-SMALL(AG23:AL23,2)</f>
        <v>830</v>
      </c>
      <c r="AA23" s="17"/>
      <c r="AG23" s="49">
        <f t="shared" si="0"/>
        <v>178</v>
      </c>
      <c r="AH23" s="49">
        <f t="shared" si="1"/>
        <v>146</v>
      </c>
      <c r="AI23" s="49">
        <f t="shared" si="2"/>
        <v>172</v>
      </c>
      <c r="AJ23" s="49">
        <f t="shared" si="3"/>
        <v>228</v>
      </c>
      <c r="AK23" s="49">
        <f t="shared" si="4"/>
        <v>184</v>
      </c>
      <c r="AL23" s="49">
        <f t="shared" si="5"/>
        <v>240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97" t="s">
        <v>134</v>
      </c>
      <c r="C24" s="97" t="s">
        <v>135</v>
      </c>
      <c r="D24" s="160">
        <v>2007</v>
      </c>
      <c r="E24" s="97" t="s">
        <v>44</v>
      </c>
      <c r="F24" s="22">
        <v>83</v>
      </c>
      <c r="G24" s="110">
        <v>100</v>
      </c>
      <c r="H24" s="57">
        <v>92</v>
      </c>
      <c r="I24" s="127">
        <v>78</v>
      </c>
      <c r="J24" s="133">
        <v>110</v>
      </c>
      <c r="K24" s="127">
        <v>95</v>
      </c>
      <c r="L24" s="133">
        <v>100</v>
      </c>
      <c r="M24" s="198">
        <v>105</v>
      </c>
      <c r="N24" s="57"/>
      <c r="O24" s="57"/>
      <c r="P24" s="57">
        <v>105</v>
      </c>
      <c r="Q24" s="57">
        <v>105</v>
      </c>
      <c r="R24" s="71"/>
      <c r="S24" s="89"/>
      <c r="T24" s="48"/>
      <c r="U24" s="127"/>
      <c r="V24" s="22"/>
      <c r="W24" s="28">
        <f>V24</f>
        <v>0</v>
      </c>
      <c r="X24" s="73">
        <f>SUM(F24:W24)</f>
        <v>973</v>
      </c>
      <c r="Y24" s="73">
        <f>X24-SMALL(AG24:AL24,1)-SMALL(AG24:AL24,2)</f>
        <v>803</v>
      </c>
      <c r="AA24" s="17"/>
      <c r="AG24" s="49">
        <f t="shared" si="0"/>
        <v>183</v>
      </c>
      <c r="AH24" s="49">
        <f t="shared" si="1"/>
        <v>170</v>
      </c>
      <c r="AI24" s="49">
        <f t="shared" si="2"/>
        <v>205</v>
      </c>
      <c r="AJ24" s="49">
        <f t="shared" si="3"/>
        <v>205</v>
      </c>
      <c r="AK24" s="49">
        <f t="shared" si="4"/>
        <v>0</v>
      </c>
      <c r="AL24" s="49">
        <f t="shared" si="5"/>
        <v>210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97" t="s">
        <v>66</v>
      </c>
      <c r="C25" s="97" t="s">
        <v>99</v>
      </c>
      <c r="D25" s="160">
        <v>2008</v>
      </c>
      <c r="E25" s="97" t="s">
        <v>63</v>
      </c>
      <c r="F25" s="22">
        <v>89</v>
      </c>
      <c r="G25" s="110">
        <v>86</v>
      </c>
      <c r="H25" s="57">
        <v>78</v>
      </c>
      <c r="I25" s="127">
        <v>89</v>
      </c>
      <c r="J25" s="22">
        <v>95</v>
      </c>
      <c r="K25" s="110">
        <v>86</v>
      </c>
      <c r="L25" s="133">
        <v>89</v>
      </c>
      <c r="M25" s="198">
        <v>95</v>
      </c>
      <c r="N25" s="57">
        <v>100</v>
      </c>
      <c r="O25" s="57">
        <v>100</v>
      </c>
      <c r="P25" s="57">
        <v>110</v>
      </c>
      <c r="Q25" s="57">
        <v>110</v>
      </c>
      <c r="R25" s="71"/>
      <c r="S25" s="89"/>
      <c r="T25" s="47"/>
      <c r="U25" s="110"/>
      <c r="V25" s="22"/>
      <c r="W25" s="28">
        <f>V25</f>
        <v>0</v>
      </c>
      <c r="X25" s="73">
        <f>SUM(F25:W25)</f>
        <v>1127</v>
      </c>
      <c r="Y25" s="73">
        <f>X25-SMALL(AG25:AL25,1)-SMALL(AG25:AL25,2)</f>
        <v>785</v>
      </c>
      <c r="AA25" s="17"/>
      <c r="AG25" s="49">
        <f t="shared" si="0"/>
        <v>175</v>
      </c>
      <c r="AH25" s="49">
        <f t="shared" si="1"/>
        <v>167</v>
      </c>
      <c r="AI25" s="49">
        <f t="shared" si="2"/>
        <v>181</v>
      </c>
      <c r="AJ25" s="49">
        <f t="shared" si="3"/>
        <v>184</v>
      </c>
      <c r="AK25" s="49">
        <f t="shared" si="4"/>
        <v>200</v>
      </c>
      <c r="AL25" s="49">
        <f t="shared" si="5"/>
        <v>220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97" t="s">
        <v>93</v>
      </c>
      <c r="C26" s="97" t="s">
        <v>94</v>
      </c>
      <c r="D26" s="160">
        <v>2008</v>
      </c>
      <c r="E26" s="97" t="s">
        <v>63</v>
      </c>
      <c r="F26" s="22">
        <v>92</v>
      </c>
      <c r="G26" s="110">
        <v>115</v>
      </c>
      <c r="H26" s="57">
        <v>74</v>
      </c>
      <c r="I26" s="127">
        <v>80</v>
      </c>
      <c r="J26" s="133">
        <v>76</v>
      </c>
      <c r="K26" s="127">
        <v>76</v>
      </c>
      <c r="L26" s="133">
        <v>80</v>
      </c>
      <c r="M26" s="198">
        <v>86</v>
      </c>
      <c r="N26" s="57">
        <v>89</v>
      </c>
      <c r="O26" s="57">
        <v>89</v>
      </c>
      <c r="P26" s="57">
        <v>83</v>
      </c>
      <c r="Q26" s="57">
        <v>83</v>
      </c>
      <c r="R26" s="71"/>
      <c r="S26" s="89"/>
      <c r="T26" s="48"/>
      <c r="U26" s="127"/>
      <c r="V26" s="22"/>
      <c r="W26" s="28">
        <f>V26</f>
        <v>0</v>
      </c>
      <c r="X26" s="73">
        <f>SUM(F26:W26)</f>
        <v>1023</v>
      </c>
      <c r="Y26" s="73">
        <f>X26-SMALL(AG26:AL26,1)-SMALL(AG26:AL26,2)</f>
        <v>717</v>
      </c>
      <c r="AA26" s="17"/>
      <c r="AG26" s="49">
        <f t="shared" si="0"/>
        <v>207</v>
      </c>
      <c r="AH26" s="49">
        <f t="shared" si="1"/>
        <v>154</v>
      </c>
      <c r="AI26" s="49">
        <f t="shared" si="2"/>
        <v>152</v>
      </c>
      <c r="AJ26" s="49">
        <f t="shared" si="3"/>
        <v>166</v>
      </c>
      <c r="AK26" s="49">
        <f t="shared" si="4"/>
        <v>178</v>
      </c>
      <c r="AL26" s="49">
        <f t="shared" si="5"/>
        <v>166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166" t="s">
        <v>271</v>
      </c>
      <c r="C27" s="166" t="s">
        <v>272</v>
      </c>
      <c r="D27" s="160">
        <v>2007</v>
      </c>
      <c r="E27" s="169" t="s">
        <v>63</v>
      </c>
      <c r="F27" s="22"/>
      <c r="G27" s="110"/>
      <c r="H27" s="57">
        <v>110</v>
      </c>
      <c r="I27" s="127">
        <v>70</v>
      </c>
      <c r="J27" s="22">
        <v>80</v>
      </c>
      <c r="K27" s="110">
        <v>80</v>
      </c>
      <c r="L27" s="133">
        <v>86</v>
      </c>
      <c r="M27" s="198">
        <v>80</v>
      </c>
      <c r="N27" s="57">
        <v>95</v>
      </c>
      <c r="O27" s="57">
        <v>95</v>
      </c>
      <c r="P27" s="57">
        <v>86</v>
      </c>
      <c r="Q27" s="57">
        <v>86</v>
      </c>
      <c r="R27" s="71"/>
      <c r="S27" s="89"/>
      <c r="T27" s="47"/>
      <c r="U27" s="110"/>
      <c r="V27" s="22"/>
      <c r="W27" s="28">
        <f>V27</f>
        <v>0</v>
      </c>
      <c r="X27" s="73">
        <f>SUM(F27:W27)</f>
        <v>868</v>
      </c>
      <c r="Y27" s="73">
        <f>X27-SMALL(AG27:AL27,1)-SMALL(AG27:AL27,2)</f>
        <v>708</v>
      </c>
      <c r="AA27" s="17"/>
      <c r="AG27" s="49">
        <f t="shared" si="0"/>
        <v>0</v>
      </c>
      <c r="AH27" s="49">
        <f t="shared" si="1"/>
        <v>180</v>
      </c>
      <c r="AI27" s="49">
        <f t="shared" si="2"/>
        <v>160</v>
      </c>
      <c r="AJ27" s="49">
        <f t="shared" si="3"/>
        <v>166</v>
      </c>
      <c r="AK27" s="49">
        <f t="shared" si="4"/>
        <v>190</v>
      </c>
      <c r="AL27" s="49">
        <f t="shared" si="5"/>
        <v>172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201" t="s">
        <v>296</v>
      </c>
      <c r="C28" s="163" t="s">
        <v>330</v>
      </c>
      <c r="D28" s="160">
        <v>2008</v>
      </c>
      <c r="E28" s="163" t="s">
        <v>247</v>
      </c>
      <c r="F28" s="22"/>
      <c r="G28" s="110"/>
      <c r="H28" s="57"/>
      <c r="I28" s="110"/>
      <c r="J28" s="22">
        <v>128</v>
      </c>
      <c r="K28" s="110">
        <v>92</v>
      </c>
      <c r="L28" s="133">
        <v>92</v>
      </c>
      <c r="M28" s="198">
        <v>110</v>
      </c>
      <c r="N28" s="57">
        <v>110</v>
      </c>
      <c r="O28" s="57">
        <v>110</v>
      </c>
      <c r="P28" s="57"/>
      <c r="Q28" s="57"/>
      <c r="R28" s="71"/>
      <c r="S28" s="89"/>
      <c r="T28" s="47"/>
      <c r="U28" s="110"/>
      <c r="V28" s="22"/>
      <c r="W28" s="28">
        <f>V28</f>
        <v>0</v>
      </c>
      <c r="X28" s="73">
        <f>SUM(F28:W28)</f>
        <v>642</v>
      </c>
      <c r="Y28" s="73">
        <f>X28-SMALL(AG28:AL28,1)-SMALL(AG28:AL28,2)</f>
        <v>642</v>
      </c>
      <c r="AA28" s="17"/>
      <c r="AG28" s="49">
        <f t="shared" si="0"/>
        <v>0</v>
      </c>
      <c r="AH28" s="49">
        <f t="shared" si="1"/>
        <v>0</v>
      </c>
      <c r="AI28" s="49">
        <f t="shared" si="2"/>
        <v>220</v>
      </c>
      <c r="AJ28" s="49">
        <f t="shared" si="3"/>
        <v>202</v>
      </c>
      <c r="AK28" s="49">
        <f t="shared" si="4"/>
        <v>220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45">
        <v>19</v>
      </c>
      <c r="B29" s="166" t="s">
        <v>269</v>
      </c>
      <c r="C29" s="166" t="s">
        <v>270</v>
      </c>
      <c r="D29" s="160">
        <v>2007</v>
      </c>
      <c r="E29" s="169" t="s">
        <v>86</v>
      </c>
      <c r="F29" s="22"/>
      <c r="G29" s="44"/>
      <c r="H29" s="57">
        <v>86</v>
      </c>
      <c r="I29" s="127">
        <v>152</v>
      </c>
      <c r="J29" s="22">
        <v>100</v>
      </c>
      <c r="K29" s="110">
        <v>110</v>
      </c>
      <c r="L29" s="133"/>
      <c r="M29" s="198"/>
      <c r="N29" s="57"/>
      <c r="O29" s="57"/>
      <c r="P29" s="57">
        <v>92</v>
      </c>
      <c r="Q29" s="57">
        <v>92</v>
      </c>
      <c r="R29" s="71"/>
      <c r="S29" s="89"/>
      <c r="T29" s="47"/>
      <c r="U29" s="110"/>
      <c r="V29" s="22"/>
      <c r="W29" s="28">
        <f>V29</f>
        <v>0</v>
      </c>
      <c r="X29" s="73">
        <f>SUM(F29:W29)</f>
        <v>632</v>
      </c>
      <c r="Y29" s="73">
        <f>X29-SMALL(AG29:AL29,1)-SMALL(AG29:AL29,2)</f>
        <v>632</v>
      </c>
      <c r="AA29" s="17"/>
      <c r="AG29" s="49">
        <f t="shared" si="0"/>
        <v>0</v>
      </c>
      <c r="AH29" s="49">
        <f t="shared" si="1"/>
        <v>238</v>
      </c>
      <c r="AI29" s="49">
        <f t="shared" si="2"/>
        <v>210</v>
      </c>
      <c r="AJ29" s="49">
        <f t="shared" si="3"/>
        <v>0</v>
      </c>
      <c r="AK29" s="49">
        <f t="shared" si="4"/>
        <v>0</v>
      </c>
      <c r="AL29" s="49">
        <f t="shared" si="5"/>
        <v>184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45">
        <v>20</v>
      </c>
      <c r="B30" s="166" t="s">
        <v>273</v>
      </c>
      <c r="C30" s="166" t="s">
        <v>274</v>
      </c>
      <c r="D30" s="177">
        <v>2007</v>
      </c>
      <c r="E30" s="169" t="s">
        <v>86</v>
      </c>
      <c r="F30" s="22"/>
      <c r="G30" s="110"/>
      <c r="H30" s="57">
        <v>70</v>
      </c>
      <c r="I30" s="127">
        <v>72</v>
      </c>
      <c r="J30" s="22">
        <v>74</v>
      </c>
      <c r="K30" s="110">
        <v>72</v>
      </c>
      <c r="L30" s="133"/>
      <c r="M30" s="198"/>
      <c r="N30" s="57">
        <v>86</v>
      </c>
      <c r="O30" s="57">
        <v>86</v>
      </c>
      <c r="P30" s="57">
        <v>76</v>
      </c>
      <c r="Q30" s="57">
        <v>76</v>
      </c>
      <c r="R30" s="71"/>
      <c r="S30" s="89"/>
      <c r="T30" s="47"/>
      <c r="U30" s="110"/>
      <c r="V30" s="22"/>
      <c r="W30" s="28">
        <f>V30</f>
        <v>0</v>
      </c>
      <c r="X30" s="73">
        <f>SUM(F30:W30)</f>
        <v>612</v>
      </c>
      <c r="Y30" s="73">
        <f>X30-SMALL(AG30:AL30,1)-SMALL(AG30:AL30,2)</f>
        <v>612</v>
      </c>
      <c r="AA30" s="17"/>
      <c r="AG30" s="49">
        <f t="shared" si="0"/>
        <v>0</v>
      </c>
      <c r="AH30" s="49">
        <f t="shared" si="1"/>
        <v>142</v>
      </c>
      <c r="AI30" s="49">
        <f t="shared" si="2"/>
        <v>146</v>
      </c>
      <c r="AJ30" s="49">
        <f t="shared" si="3"/>
        <v>0</v>
      </c>
      <c r="AK30" s="49">
        <f t="shared" si="4"/>
        <v>172</v>
      </c>
      <c r="AL30" s="49">
        <f t="shared" si="5"/>
        <v>152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170" t="s">
        <v>339</v>
      </c>
      <c r="C31" s="102" t="s">
        <v>275</v>
      </c>
      <c r="D31" s="160">
        <v>2007</v>
      </c>
      <c r="E31" s="170" t="s">
        <v>63</v>
      </c>
      <c r="F31" s="22"/>
      <c r="G31" s="110"/>
      <c r="H31" s="57"/>
      <c r="I31" s="110"/>
      <c r="J31" s="22"/>
      <c r="K31" s="110"/>
      <c r="L31" s="133">
        <v>110</v>
      </c>
      <c r="M31" s="198">
        <v>89</v>
      </c>
      <c r="N31" s="57">
        <v>105</v>
      </c>
      <c r="O31" s="57">
        <v>105</v>
      </c>
      <c r="P31" s="57">
        <v>80</v>
      </c>
      <c r="Q31" s="57">
        <v>80</v>
      </c>
      <c r="R31" s="71"/>
      <c r="S31" s="89"/>
      <c r="T31" s="47"/>
      <c r="U31" s="110"/>
      <c r="V31" s="22"/>
      <c r="W31" s="28">
        <f>V31</f>
        <v>0</v>
      </c>
      <c r="X31" s="73">
        <f>SUM(F31:W31)</f>
        <v>569</v>
      </c>
      <c r="Y31" s="73">
        <f>X31-SMALL(AG31:AL31,1)-SMALL(AG31:AL31,2)</f>
        <v>569</v>
      </c>
      <c r="AA31" s="17"/>
      <c r="AG31" s="49">
        <f t="shared" ref="AG31:AG60" si="9">F31+G31</f>
        <v>0</v>
      </c>
      <c r="AH31" s="49">
        <f t="shared" si="1"/>
        <v>0</v>
      </c>
      <c r="AI31" s="49">
        <f t="shared" si="2"/>
        <v>0</v>
      </c>
      <c r="AJ31" s="49">
        <f t="shared" si="3"/>
        <v>199</v>
      </c>
      <c r="AK31" s="49">
        <f t="shared" si="4"/>
        <v>210</v>
      </c>
      <c r="AL31" s="49">
        <f t="shared" si="5"/>
        <v>160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97" t="s">
        <v>127</v>
      </c>
      <c r="C32" s="97" t="s">
        <v>118</v>
      </c>
      <c r="D32" s="160">
        <v>2007</v>
      </c>
      <c r="E32" s="97" t="s">
        <v>51</v>
      </c>
      <c r="F32" s="22">
        <v>115</v>
      </c>
      <c r="G32" s="110">
        <v>120</v>
      </c>
      <c r="H32" s="57">
        <v>80</v>
      </c>
      <c r="I32" s="127">
        <v>76</v>
      </c>
      <c r="J32" s="133">
        <v>78</v>
      </c>
      <c r="K32" s="127">
        <v>74</v>
      </c>
      <c r="L32" s="133"/>
      <c r="M32" s="198"/>
      <c r="N32" s="57"/>
      <c r="O32" s="57"/>
      <c r="P32" s="57"/>
      <c r="Q32" s="57"/>
      <c r="R32" s="71"/>
      <c r="S32" s="89"/>
      <c r="T32" s="48"/>
      <c r="U32" s="127"/>
      <c r="V32" s="22"/>
      <c r="W32" s="28">
        <f>V32</f>
        <v>0</v>
      </c>
      <c r="X32" s="73">
        <f>SUM(F32:W32)</f>
        <v>543</v>
      </c>
      <c r="Y32" s="73">
        <f>X32-SMALL(AG32:AL32,1)-SMALL(AG32:AL32,2)</f>
        <v>543</v>
      </c>
      <c r="AA32" s="17"/>
      <c r="AG32" s="49">
        <f t="shared" si="9"/>
        <v>235</v>
      </c>
      <c r="AH32" s="49">
        <f t="shared" si="1"/>
        <v>156</v>
      </c>
      <c r="AI32" s="49">
        <f t="shared" si="2"/>
        <v>152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201" t="s">
        <v>300</v>
      </c>
      <c r="C33" s="163" t="s">
        <v>287</v>
      </c>
      <c r="D33" s="160">
        <v>2008</v>
      </c>
      <c r="E33" s="163" t="s">
        <v>51</v>
      </c>
      <c r="F33" s="22"/>
      <c r="G33" s="110"/>
      <c r="H33" s="57"/>
      <c r="I33" s="110"/>
      <c r="J33" s="22">
        <v>72</v>
      </c>
      <c r="K33" s="110">
        <v>78</v>
      </c>
      <c r="L33" s="133">
        <v>83</v>
      </c>
      <c r="M33" s="198">
        <v>83</v>
      </c>
      <c r="N33" s="57"/>
      <c r="O33" s="57"/>
      <c r="P33" s="57">
        <v>89</v>
      </c>
      <c r="Q33" s="57">
        <v>89</v>
      </c>
      <c r="R33" s="71"/>
      <c r="S33" s="89"/>
      <c r="T33" s="47"/>
      <c r="U33" s="110"/>
      <c r="V33" s="22"/>
      <c r="W33" s="28">
        <f>V33</f>
        <v>0</v>
      </c>
      <c r="X33" s="73">
        <f>SUM(F33:W33)</f>
        <v>494</v>
      </c>
      <c r="Y33" s="73">
        <f>X33-SMALL(AG33:AL33,1)-SMALL(AG33:AL33,2)</f>
        <v>494</v>
      </c>
      <c r="AA33" s="17"/>
      <c r="AG33" s="49">
        <f t="shared" si="9"/>
        <v>0</v>
      </c>
      <c r="AH33" s="49">
        <f t="shared" si="1"/>
        <v>0</v>
      </c>
      <c r="AI33" s="49">
        <f t="shared" si="2"/>
        <v>150</v>
      </c>
      <c r="AJ33" s="49">
        <f t="shared" si="3"/>
        <v>166</v>
      </c>
      <c r="AK33" s="49">
        <f t="shared" si="4"/>
        <v>0</v>
      </c>
      <c r="AL33" s="49">
        <f t="shared" si="5"/>
        <v>178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201" t="s">
        <v>302</v>
      </c>
      <c r="C34" s="163" t="s">
        <v>280</v>
      </c>
      <c r="D34" s="160">
        <v>2007</v>
      </c>
      <c r="E34" s="163" t="s">
        <v>112</v>
      </c>
      <c r="F34" s="22"/>
      <c r="G34" s="110"/>
      <c r="H34" s="57"/>
      <c r="I34" s="110"/>
      <c r="J34" s="22">
        <v>68</v>
      </c>
      <c r="K34" s="110">
        <v>68</v>
      </c>
      <c r="L34" s="133">
        <v>78</v>
      </c>
      <c r="M34" s="198">
        <v>78</v>
      </c>
      <c r="N34" s="57">
        <v>80</v>
      </c>
      <c r="O34" s="57">
        <v>80</v>
      </c>
      <c r="P34" s="57"/>
      <c r="Q34" s="57"/>
      <c r="R34" s="71"/>
      <c r="S34" s="89"/>
      <c r="T34" s="47"/>
      <c r="U34" s="110"/>
      <c r="V34" s="22"/>
      <c r="W34" s="28">
        <f>V34</f>
        <v>0</v>
      </c>
      <c r="X34" s="73">
        <f>SUM(F34:W34)</f>
        <v>452</v>
      </c>
      <c r="Y34" s="73">
        <f>X34-SMALL(AG34:AL34,1)-SMALL(AG34:AL34,2)</f>
        <v>452</v>
      </c>
      <c r="AA34" s="17"/>
      <c r="AG34" s="49">
        <f t="shared" si="9"/>
        <v>0</v>
      </c>
      <c r="AH34" s="49">
        <f t="shared" si="1"/>
        <v>0</v>
      </c>
      <c r="AI34" s="49">
        <f t="shared" si="2"/>
        <v>136</v>
      </c>
      <c r="AJ34" s="49">
        <f t="shared" si="3"/>
        <v>156</v>
      </c>
      <c r="AK34" s="49">
        <f t="shared" si="4"/>
        <v>160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115" t="s">
        <v>299</v>
      </c>
      <c r="C35" s="156" t="s">
        <v>331</v>
      </c>
      <c r="D35" s="160">
        <v>2007</v>
      </c>
      <c r="E35" s="193" t="s">
        <v>63</v>
      </c>
      <c r="F35" s="22"/>
      <c r="G35" s="110"/>
      <c r="H35" s="22"/>
      <c r="I35" s="110"/>
      <c r="J35" s="22">
        <v>92</v>
      </c>
      <c r="K35" s="110">
        <v>83</v>
      </c>
      <c r="L35" s="133">
        <v>120</v>
      </c>
      <c r="M35" s="198">
        <v>100</v>
      </c>
      <c r="N35" s="57"/>
      <c r="O35" s="57"/>
      <c r="P35" s="57"/>
      <c r="Q35" s="57"/>
      <c r="R35" s="71"/>
      <c r="S35" s="89"/>
      <c r="T35" s="47"/>
      <c r="U35" s="110"/>
      <c r="V35" s="22"/>
      <c r="W35" s="28">
        <f>V35</f>
        <v>0</v>
      </c>
      <c r="X35" s="73">
        <f>SUM(F35:W35)</f>
        <v>395</v>
      </c>
      <c r="Y35" s="73">
        <f>X35-SMALL(AG35:AL35,1)-SMALL(AG35:AL35,2)</f>
        <v>395</v>
      </c>
      <c r="AA35" s="17"/>
      <c r="AG35" s="49">
        <f t="shared" si="9"/>
        <v>0</v>
      </c>
      <c r="AH35" s="49">
        <f t="shared" si="1"/>
        <v>0</v>
      </c>
      <c r="AI35" s="49">
        <f t="shared" si="2"/>
        <v>175</v>
      </c>
      <c r="AJ35" s="49">
        <f t="shared" si="3"/>
        <v>220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107" t="s">
        <v>115</v>
      </c>
      <c r="C36" s="99" t="s">
        <v>72</v>
      </c>
      <c r="D36" s="160">
        <v>2007</v>
      </c>
      <c r="E36" s="108" t="s">
        <v>116</v>
      </c>
      <c r="F36" s="22">
        <v>191</v>
      </c>
      <c r="G36" s="110">
        <v>202</v>
      </c>
      <c r="H36" s="22"/>
      <c r="I36" s="127"/>
      <c r="J36" s="133"/>
      <c r="K36" s="127"/>
      <c r="L36" s="133"/>
      <c r="M36" s="198"/>
      <c r="N36" s="57"/>
      <c r="O36" s="57"/>
      <c r="P36" s="57"/>
      <c r="Q36" s="57"/>
      <c r="R36" s="75"/>
      <c r="S36" s="78"/>
      <c r="T36" s="48"/>
      <c r="U36" s="127"/>
      <c r="V36" s="22"/>
      <c r="W36" s="28">
        <f>V36</f>
        <v>0</v>
      </c>
      <c r="X36" s="73">
        <f>SUM(F36:W36)</f>
        <v>393</v>
      </c>
      <c r="Y36" s="73">
        <f>X36-SMALL(AG36:AL36,1)-SMALL(AG36:AL36,2)</f>
        <v>393</v>
      </c>
      <c r="AA36" s="17"/>
      <c r="AG36" s="49">
        <f t="shared" si="9"/>
        <v>393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121" t="s">
        <v>43</v>
      </c>
      <c r="C37" s="97" t="s">
        <v>91</v>
      </c>
      <c r="D37" s="160">
        <v>2008</v>
      </c>
      <c r="E37" s="120" t="s">
        <v>92</v>
      </c>
      <c r="F37" s="22">
        <v>152</v>
      </c>
      <c r="G37" s="110">
        <v>191</v>
      </c>
      <c r="H37" s="22"/>
      <c r="I37" s="127"/>
      <c r="J37" s="133"/>
      <c r="K37" s="127"/>
      <c r="L37" s="133"/>
      <c r="M37" s="198"/>
      <c r="N37" s="57"/>
      <c r="O37" s="57"/>
      <c r="P37" s="57"/>
      <c r="Q37" s="57"/>
      <c r="R37" s="75"/>
      <c r="S37" s="78"/>
      <c r="T37" s="48"/>
      <c r="U37" s="127"/>
      <c r="V37" s="22"/>
      <c r="W37" s="28">
        <f>V37</f>
        <v>0</v>
      </c>
      <c r="X37" s="73">
        <f>SUM(F37:W37)</f>
        <v>343</v>
      </c>
      <c r="Y37" s="73">
        <f>X37-SMALL(AG37:AL37,1)-SMALL(AG37:AL37,2)</f>
        <v>343</v>
      </c>
      <c r="AA37" s="17"/>
      <c r="AG37" s="49">
        <f t="shared" si="9"/>
        <v>343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173" t="s">
        <v>265</v>
      </c>
      <c r="C38" s="219" t="s">
        <v>130</v>
      </c>
      <c r="D38" s="160">
        <v>2007</v>
      </c>
      <c r="E38" s="174" t="s">
        <v>249</v>
      </c>
      <c r="F38" s="122"/>
      <c r="G38" s="109"/>
      <c r="H38" s="22">
        <v>161</v>
      </c>
      <c r="I38" s="127">
        <v>171</v>
      </c>
      <c r="J38" s="22"/>
      <c r="K38" s="110"/>
      <c r="L38" s="133"/>
      <c r="M38" s="198"/>
      <c r="N38" s="57"/>
      <c r="O38" s="57"/>
      <c r="P38" s="57"/>
      <c r="Q38" s="57"/>
      <c r="R38" s="71"/>
      <c r="S38" s="89"/>
      <c r="T38" s="47"/>
      <c r="U38" s="110"/>
      <c r="V38" s="22"/>
      <c r="W38" s="28">
        <f>V38</f>
        <v>0</v>
      </c>
      <c r="X38" s="73">
        <f>SUM(F38:W38)</f>
        <v>332</v>
      </c>
      <c r="Y38" s="73">
        <f>X38-SMALL(AG38:AL38,1)-SMALL(AG38:AL38,2)</f>
        <v>332</v>
      </c>
      <c r="AA38" s="17"/>
      <c r="AG38" s="49">
        <f t="shared" si="9"/>
        <v>0</v>
      </c>
      <c r="AH38" s="49">
        <f t="shared" si="1"/>
        <v>332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121" t="s">
        <v>64</v>
      </c>
      <c r="C39" s="97" t="s">
        <v>275</v>
      </c>
      <c r="D39" s="160">
        <v>2008</v>
      </c>
      <c r="E39" s="120" t="s">
        <v>226</v>
      </c>
      <c r="F39" s="22">
        <v>181</v>
      </c>
      <c r="G39" s="110">
        <v>144</v>
      </c>
      <c r="H39" s="22"/>
      <c r="I39" s="127"/>
      <c r="J39" s="133"/>
      <c r="K39" s="127"/>
      <c r="L39" s="133"/>
      <c r="M39" s="198"/>
      <c r="N39" s="57"/>
      <c r="O39" s="57"/>
      <c r="P39" s="57"/>
      <c r="Q39" s="57"/>
      <c r="R39" s="71"/>
      <c r="S39" s="89"/>
      <c r="T39" s="48"/>
      <c r="U39" s="127"/>
      <c r="V39" s="22"/>
      <c r="W39" s="28">
        <f>V39</f>
        <v>0</v>
      </c>
      <c r="X39" s="73">
        <f>SUM(F39:W39)</f>
        <v>325</v>
      </c>
      <c r="Y39" s="73">
        <f>X39-SMALL(AG39:AL39,1)-SMALL(AG39:AL39,2)</f>
        <v>325</v>
      </c>
      <c r="AA39" s="17"/>
      <c r="AG39" s="49">
        <f t="shared" si="9"/>
        <v>325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218" t="s">
        <v>347</v>
      </c>
      <c r="C40" s="208" t="s">
        <v>348</v>
      </c>
      <c r="D40" s="220">
        <v>2007</v>
      </c>
      <c r="E40" s="164" t="s">
        <v>112</v>
      </c>
      <c r="F40" s="22"/>
      <c r="G40" s="110"/>
      <c r="H40" s="22"/>
      <c r="I40" s="110"/>
      <c r="J40" s="22"/>
      <c r="K40" s="110"/>
      <c r="L40" s="22"/>
      <c r="M40" s="44"/>
      <c r="N40" s="57">
        <v>83</v>
      </c>
      <c r="O40" s="57">
        <v>83</v>
      </c>
      <c r="P40" s="57">
        <v>78</v>
      </c>
      <c r="Q40" s="57">
        <v>78</v>
      </c>
      <c r="R40" s="71"/>
      <c r="S40" s="89"/>
      <c r="T40" s="47"/>
      <c r="U40" s="110"/>
      <c r="V40" s="22"/>
      <c r="W40" s="28">
        <f>V40</f>
        <v>0</v>
      </c>
      <c r="X40" s="73">
        <f>SUM(F40:W40)</f>
        <v>322</v>
      </c>
      <c r="Y40" s="73">
        <f>X40-SMALL(AG40:AL40,1)-SMALL(AG40:AL40,2)</f>
        <v>322</v>
      </c>
      <c r="AA40" s="17"/>
      <c r="AG40" s="49">
        <f t="shared" si="9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166</v>
      </c>
      <c r="AL40" s="49">
        <f t="shared" si="5"/>
        <v>156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202" t="s">
        <v>297</v>
      </c>
      <c r="C41" s="156" t="s">
        <v>298</v>
      </c>
      <c r="D41" s="171">
        <v>2008</v>
      </c>
      <c r="E41" s="156" t="s">
        <v>51</v>
      </c>
      <c r="F41" s="22"/>
      <c r="G41" s="110"/>
      <c r="H41" s="22"/>
      <c r="I41" s="110"/>
      <c r="J41" s="22">
        <v>115</v>
      </c>
      <c r="K41" s="110">
        <v>105</v>
      </c>
      <c r="L41" s="133"/>
      <c r="M41" s="198"/>
      <c r="N41" s="57"/>
      <c r="O41" s="57"/>
      <c r="P41" s="57"/>
      <c r="Q41" s="57"/>
      <c r="R41" s="71"/>
      <c r="S41" s="89"/>
      <c r="T41" s="47"/>
      <c r="U41" s="110"/>
      <c r="V41" s="22"/>
      <c r="W41" s="28">
        <f>V41</f>
        <v>0</v>
      </c>
      <c r="X41" s="73">
        <f>SUM(F41:W41)</f>
        <v>220</v>
      </c>
      <c r="Y41" s="73">
        <f>X41-SMALL(AG41:AL41,1)-SMALL(AG41:AL41,2)</f>
        <v>220</v>
      </c>
      <c r="AA41" s="17"/>
      <c r="AG41" s="49">
        <f>F41+G41</f>
        <v>0</v>
      </c>
      <c r="AH41" s="49">
        <f t="shared" si="1"/>
        <v>0</v>
      </c>
      <c r="AI41" s="49">
        <f t="shared" si="2"/>
        <v>220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201" t="s">
        <v>301</v>
      </c>
      <c r="C42" s="163" t="s">
        <v>99</v>
      </c>
      <c r="D42" s="160">
        <v>2007</v>
      </c>
      <c r="E42" s="164" t="s">
        <v>51</v>
      </c>
      <c r="F42" s="22"/>
      <c r="G42" s="110"/>
      <c r="H42" s="22"/>
      <c r="I42" s="110"/>
      <c r="J42" s="22">
        <v>70</v>
      </c>
      <c r="K42" s="110">
        <v>70</v>
      </c>
      <c r="L42" s="133"/>
      <c r="M42" s="127"/>
      <c r="N42" s="57"/>
      <c r="O42" s="57"/>
      <c r="P42" s="57"/>
      <c r="Q42" s="57"/>
      <c r="R42" s="71"/>
      <c r="S42" s="89"/>
      <c r="T42" s="47"/>
      <c r="U42" s="110"/>
      <c r="V42" s="22"/>
      <c r="W42" s="28">
        <f>V42</f>
        <v>0</v>
      </c>
      <c r="X42" s="73">
        <f>SUM(F42:W42)</f>
        <v>140</v>
      </c>
      <c r="Y42" s="73">
        <f>X42-SMALL(AG42:AL42,1)-SMALL(AG42:AL42,2)</f>
        <v>140</v>
      </c>
      <c r="AA42" s="17"/>
      <c r="AG42" s="49">
        <f t="shared" si="9"/>
        <v>0</v>
      </c>
      <c r="AH42" s="49">
        <f t="shared" si="1"/>
        <v>0</v>
      </c>
      <c r="AI42" s="49">
        <f t="shared" si="2"/>
        <v>140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111"/>
      <c r="C43" s="113"/>
      <c r="D43" s="76"/>
      <c r="E43" s="44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>V43</f>
        <v>0</v>
      </c>
      <c r="X43" s="73">
        <f>SUM(F43:W43)</f>
        <v>0</v>
      </c>
      <c r="Y43" s="73">
        <f>X43-SMALL(AG43:AL43,1)-SMALL(AG43:AL43,2)</f>
        <v>0</v>
      </c>
      <c r="AA43" s="17"/>
      <c r="AG43" s="49">
        <f t="shared" si="9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118"/>
      <c r="C44" s="109"/>
      <c r="D44" s="76"/>
      <c r="E44" s="44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>V44</f>
        <v>0</v>
      </c>
      <c r="X44" s="73">
        <f>SUM(F44:W44)</f>
        <v>0</v>
      </c>
      <c r="Y44" s="73">
        <f>X44-SMALL(AG44:AL44,1)-SMALL(AG44:AL44,2)</f>
        <v>0</v>
      </c>
      <c r="AA44" s="17"/>
      <c r="AG44" s="49">
        <f t="shared" si="9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116"/>
      <c r="C45" s="97"/>
      <c r="D45" s="76"/>
      <c r="E45" s="106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>V45</f>
        <v>0</v>
      </c>
      <c r="X45" s="73">
        <f>SUM(F45:W45)</f>
        <v>0</v>
      </c>
      <c r="Y45" s="73">
        <f>X45-SMALL(AG45:AJ45,1)</f>
        <v>0</v>
      </c>
      <c r="AA45" s="17"/>
      <c r="AG45" s="49">
        <f t="shared" si="9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105"/>
      <c r="C46" s="113"/>
      <c r="D46" s="76"/>
      <c r="E46" s="44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>V46</f>
        <v>0</v>
      </c>
      <c r="X46" s="73">
        <f>SUM(F46:W46)</f>
        <v>0</v>
      </c>
      <c r="Y46" s="73">
        <f>X46-SMALL(AG46:AJ46,1)</f>
        <v>0</v>
      </c>
      <c r="AA46" s="17"/>
      <c r="AG46" s="49">
        <f t="shared" si="9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111"/>
      <c r="C47" s="113"/>
      <c r="D47" s="76"/>
      <c r="E47" s="44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ref="W46:W60" si="10">V47</f>
        <v>0</v>
      </c>
      <c r="X47" s="73">
        <f t="shared" ref="X46:X60" si="11">SUM(F47:W47)</f>
        <v>0</v>
      </c>
      <c r="Y47" s="73">
        <f t="shared" ref="Y47:Y62" si="12">X47-SMALL(AG47:AI47,1)</f>
        <v>0</v>
      </c>
      <c r="AA47" s="17"/>
      <c r="AG47" s="49">
        <f t="shared" si="9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119"/>
      <c r="C48" s="99"/>
      <c r="D48" s="76"/>
      <c r="E48" s="106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0"/>
        <v>0</v>
      </c>
      <c r="X48" s="73">
        <f t="shared" si="11"/>
        <v>0</v>
      </c>
      <c r="Y48" s="73">
        <f t="shared" si="12"/>
        <v>0</v>
      </c>
      <c r="AA48" s="17"/>
      <c r="AG48" s="49">
        <f t="shared" si="9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111"/>
      <c r="C49" s="113"/>
      <c r="D49" s="76"/>
      <c r="E49" s="44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0"/>
        <v>0</v>
      </c>
      <c r="X49" s="73">
        <f t="shared" si="11"/>
        <v>0</v>
      </c>
      <c r="Y49" s="73">
        <f t="shared" si="12"/>
        <v>0</v>
      </c>
      <c r="AA49" s="17"/>
      <c r="AG49" s="49">
        <f t="shared" si="9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115"/>
      <c r="C50" s="97"/>
      <c r="D50" s="76"/>
      <c r="E50" s="106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0"/>
        <v>0</v>
      </c>
      <c r="X50" s="73">
        <f t="shared" si="11"/>
        <v>0</v>
      </c>
      <c r="Y50" s="73">
        <f t="shared" si="12"/>
        <v>0</v>
      </c>
      <c r="AA50" s="17"/>
      <c r="AG50" s="49">
        <f t="shared" si="9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114"/>
      <c r="C51" s="97"/>
      <c r="D51" s="76"/>
      <c r="E51" s="106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0"/>
        <v>0</v>
      </c>
      <c r="X51" s="73">
        <f t="shared" si="11"/>
        <v>0</v>
      </c>
      <c r="Y51" s="73">
        <f t="shared" si="12"/>
        <v>0</v>
      </c>
      <c r="AA51" s="17"/>
      <c r="AG51" s="49">
        <f t="shared" si="9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112"/>
      <c r="C52" s="113"/>
      <c r="D52" s="76"/>
      <c r="E52" s="44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0"/>
        <v>0</v>
      </c>
      <c r="X52" s="73">
        <f t="shared" si="11"/>
        <v>0</v>
      </c>
      <c r="Y52" s="73">
        <f t="shared" si="12"/>
        <v>0</v>
      </c>
      <c r="AA52" s="17"/>
      <c r="AG52" s="49">
        <f t="shared" si="9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112"/>
      <c r="C53" s="113"/>
      <c r="D53" s="76"/>
      <c r="E53" s="44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0"/>
        <v>0</v>
      </c>
      <c r="X53" s="73">
        <f t="shared" si="11"/>
        <v>0</v>
      </c>
      <c r="Y53" s="73">
        <f t="shared" si="12"/>
        <v>0</v>
      </c>
      <c r="AA53" s="17"/>
      <c r="AG53" s="49">
        <f t="shared" si="9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117"/>
      <c r="C54" s="109"/>
      <c r="D54" s="76"/>
      <c r="E54" s="110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0"/>
        <v>0</v>
      </c>
      <c r="X54" s="73">
        <f t="shared" si="11"/>
        <v>0</v>
      </c>
      <c r="Y54" s="73">
        <f t="shared" si="12"/>
        <v>0</v>
      </c>
      <c r="AA54" s="17"/>
      <c r="AG54" s="49">
        <f t="shared" si="9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17"/>
      <c r="D55" s="76"/>
      <c r="E55" s="44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0"/>
        <v>0</v>
      </c>
      <c r="X55" s="73">
        <f t="shared" si="11"/>
        <v>0</v>
      </c>
      <c r="Y55" s="73">
        <f t="shared" si="12"/>
        <v>0</v>
      </c>
      <c r="AA55" s="17"/>
      <c r="AG55" s="49">
        <f t="shared" si="9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129"/>
      <c r="C56" s="125"/>
      <c r="D56" s="76"/>
      <c r="E56" s="44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0"/>
        <v>0</v>
      </c>
      <c r="X56" s="73">
        <f t="shared" si="11"/>
        <v>0</v>
      </c>
      <c r="Y56" s="73">
        <f t="shared" si="12"/>
        <v>0</v>
      </c>
      <c r="AA56" s="17"/>
      <c r="AG56" s="49">
        <f t="shared" si="9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0"/>
        <v>0</v>
      </c>
      <c r="X57" s="73">
        <f t="shared" si="11"/>
        <v>0</v>
      </c>
      <c r="Y57" s="73">
        <f t="shared" si="12"/>
        <v>0</v>
      </c>
      <c r="AA57" s="17"/>
      <c r="AG57" s="49">
        <f t="shared" si="9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0"/>
        <v>0</v>
      </c>
      <c r="X58" s="73">
        <f t="shared" si="11"/>
        <v>0</v>
      </c>
      <c r="Y58" s="73">
        <f t="shared" si="12"/>
        <v>0</v>
      </c>
      <c r="AA58" s="17"/>
      <c r="AG58" s="49">
        <f t="shared" si="9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0"/>
        <v>0</v>
      </c>
      <c r="X59" s="73">
        <f t="shared" si="11"/>
        <v>0</v>
      </c>
      <c r="Y59" s="73">
        <f t="shared" si="12"/>
        <v>0</v>
      </c>
      <c r="AA59" s="17"/>
      <c r="AG59" s="49">
        <f t="shared" si="9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0"/>
        <v>0</v>
      </c>
      <c r="X60" s="73">
        <f t="shared" si="11"/>
        <v>0</v>
      </c>
      <c r="Y60" s="73">
        <f t="shared" si="12"/>
        <v>0</v>
      </c>
      <c r="AA60" s="17"/>
      <c r="AG60" s="49">
        <f t="shared" si="9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  <row r="61" spans="1:41" x14ac:dyDescent="0.3">
      <c r="A61" s="45">
        <v>51</v>
      </c>
      <c r="B61" s="46"/>
      <c r="C61" s="46"/>
      <c r="D61" s="76"/>
      <c r="E61" s="67"/>
      <c r="F61" s="22"/>
      <c r="G61" s="44"/>
      <c r="H61" s="48"/>
      <c r="I61" s="44"/>
      <c r="J61" s="84"/>
      <c r="K61" s="85"/>
      <c r="L61" s="84"/>
      <c r="M61" s="85"/>
      <c r="N61" s="84"/>
      <c r="O61" s="85"/>
      <c r="P61" s="84"/>
      <c r="Q61" s="85"/>
      <c r="R61" s="84"/>
      <c r="S61" s="85"/>
      <c r="T61" s="84"/>
      <c r="U61" s="85"/>
      <c r="V61" s="84"/>
      <c r="W61" s="85"/>
      <c r="X61" s="84"/>
      <c r="Y61" s="73" t="e">
        <f t="shared" si="12"/>
        <v>#NUM!</v>
      </c>
      <c r="Z61" s="73" t="e">
        <f>SUM(F61:O61)+SUM(T61:Y61)+S61</f>
        <v>#NUM!</v>
      </c>
    </row>
    <row r="62" spans="1:41" x14ac:dyDescent="0.3">
      <c r="A62" s="45">
        <v>52</v>
      </c>
      <c r="B62" s="83"/>
      <c r="C62" s="83"/>
      <c r="D62" s="82"/>
      <c r="E62" s="68"/>
      <c r="F62" s="22"/>
      <c r="G62" s="44"/>
      <c r="H62" s="47"/>
      <c r="I62" s="44"/>
      <c r="J62" s="84"/>
      <c r="K62" s="85"/>
      <c r="L62" s="84"/>
      <c r="M62" s="85"/>
      <c r="N62" s="84"/>
      <c r="O62" s="85"/>
      <c r="P62" s="84"/>
      <c r="Q62" s="85"/>
      <c r="R62" s="84"/>
      <c r="S62" s="85"/>
      <c r="T62" s="84"/>
      <c r="U62" s="85"/>
      <c r="V62" s="84"/>
      <c r="W62" s="85"/>
      <c r="X62" s="84"/>
      <c r="Y62" s="73" t="e">
        <f t="shared" si="12"/>
        <v>#NUM!</v>
      </c>
      <c r="Z62" s="73" t="e">
        <f>SUM(F62:O62)+SUM(T62:Y62)+S62</f>
        <v>#NUM!</v>
      </c>
    </row>
  </sheetData>
  <sortState ref="B11:Y46">
    <sortCondition descending="1" ref="Y11:Y46"/>
  </sortState>
  <conditionalFormatting sqref="B11:C14 E49:E51 E36 E44:E47 E39:E40 B35:B50 C35:C37 C39:C50">
    <cfRule type="expression" dxfId="75" priority="24" stopIfTrue="1">
      <formula>$H11="F"</formula>
    </cfRule>
  </conditionalFormatting>
  <conditionalFormatting sqref="B11:C14">
    <cfRule type="expression" dxfId="74" priority="23" stopIfTrue="1">
      <formula>$H11="F"</formula>
    </cfRule>
  </conditionalFormatting>
  <conditionalFormatting sqref="B50:C50">
    <cfRule type="expression" dxfId="73" priority="21" stopIfTrue="1">
      <formula>$H50="F"</formula>
    </cfRule>
  </conditionalFormatting>
  <conditionalFormatting sqref="B50:C50">
    <cfRule type="expression" dxfId="72" priority="20" stopIfTrue="1">
      <formula>$H50="F"</formula>
    </cfRule>
  </conditionalFormatting>
  <conditionalFormatting sqref="E51">
    <cfRule type="expression" dxfId="71" priority="19" stopIfTrue="1">
      <formula>$H51="F"</formula>
    </cfRule>
  </conditionalFormatting>
  <conditionalFormatting sqref="E51">
    <cfRule type="expression" dxfId="70" priority="18" stopIfTrue="1">
      <formula>$H51="F"</formula>
    </cfRule>
  </conditionalFormatting>
  <conditionalFormatting sqref="E61">
    <cfRule type="expression" dxfId="69" priority="17" stopIfTrue="1">
      <formula>$H61="F"</formula>
    </cfRule>
  </conditionalFormatting>
  <conditionalFormatting sqref="B17:C24">
    <cfRule type="expression" dxfId="68" priority="26" stopIfTrue="1">
      <formula>$H19="F"</formula>
    </cfRule>
  </conditionalFormatting>
  <conditionalFormatting sqref="B15:C15 B30:C34">
    <cfRule type="expression" dxfId="67" priority="27" stopIfTrue="1">
      <formula>$H16="F"</formula>
    </cfRule>
  </conditionalFormatting>
  <conditionalFormatting sqref="B25:C25">
    <cfRule type="expression" dxfId="66" priority="33" stopIfTrue="1">
      <formula>$H18="F"</formula>
    </cfRule>
  </conditionalFormatting>
  <conditionalFormatting sqref="B16:C16">
    <cfRule type="expression" dxfId="65" priority="34" stopIfTrue="1">
      <formula>#REF!="F"</formula>
    </cfRule>
  </conditionalFormatting>
  <conditionalFormatting sqref="E51">
    <cfRule type="expression" dxfId="64" priority="16" stopIfTrue="1">
      <formula>$H51="F"</formula>
    </cfRule>
  </conditionalFormatting>
  <conditionalFormatting sqref="B12">
    <cfRule type="expression" dxfId="63" priority="14" stopIfTrue="1">
      <formula>$H12="F"</formula>
    </cfRule>
  </conditionalFormatting>
  <conditionalFormatting sqref="E52">
    <cfRule type="expression" dxfId="62" priority="13" stopIfTrue="1">
      <formula>$H52="F"</formula>
    </cfRule>
  </conditionalFormatting>
  <conditionalFormatting sqref="B54:C54 E54">
    <cfRule type="expression" dxfId="61" priority="12" stopIfTrue="1">
      <formula>#REF!="F"</formula>
    </cfRule>
  </conditionalFormatting>
  <conditionalFormatting sqref="B17:C17">
    <cfRule type="expression" dxfId="60" priority="10" stopIfTrue="1">
      <formula>$G17="F"</formula>
    </cfRule>
  </conditionalFormatting>
  <conditionalFormatting sqref="E52">
    <cfRule type="expression" dxfId="59" priority="9" stopIfTrue="1">
      <formula>$H52="F"</formula>
    </cfRule>
  </conditionalFormatting>
  <conditionalFormatting sqref="B26:C27">
    <cfRule type="expression" dxfId="58" priority="35" stopIfTrue="1">
      <formula>$H29="F"</formula>
    </cfRule>
  </conditionalFormatting>
  <conditionalFormatting sqref="B29:C33 E29:E33">
    <cfRule type="expression" dxfId="57" priority="8" stopIfTrue="1">
      <formula>$M28="F"</formula>
    </cfRule>
  </conditionalFormatting>
  <conditionalFormatting sqref="B29:C29 E29">
    <cfRule type="expression" dxfId="56" priority="7" stopIfTrue="1">
      <formula>$I28="F"</formula>
    </cfRule>
  </conditionalFormatting>
  <conditionalFormatting sqref="B34:D34">
    <cfRule type="expression" dxfId="55" priority="2" stopIfTrue="1">
      <formula>$M33="F"</formula>
    </cfRule>
  </conditionalFormatting>
  <conditionalFormatting sqref="E34">
    <cfRule type="expression" dxfId="54" priority="1" stopIfTrue="1">
      <formula>$M33="F"</formula>
    </cfRule>
  </conditionalFormatting>
  <pageMargins left="0.25" right="0.25" top="0.75" bottom="0.75" header="0.3" footer="0.3"/>
  <pageSetup paperSize="9" scale="5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0"/>
  <sheetViews>
    <sheetView showGridLines="0" zoomScale="75" zoomScaleNormal="75" workbookViewId="0">
      <selection activeCell="B11" sqref="B11:Y19"/>
    </sheetView>
  </sheetViews>
  <sheetFormatPr baseColWidth="10" defaultRowHeight="14.4" outlineLevelRow="1" outlineLevelCol="2" x14ac:dyDescent="0.3"/>
  <cols>
    <col min="1" max="1" width="4.6640625" customWidth="1"/>
    <col min="2" max="2" width="21" customWidth="1"/>
    <col min="3" max="3" width="18.109375" customWidth="1"/>
    <col min="4" max="4" width="11.44140625" customWidth="1"/>
    <col min="5" max="5" width="25.33203125" customWidth="1"/>
    <col min="6" max="7" width="5.6640625" customWidth="1" outlineLevel="1"/>
    <col min="8" max="9" width="5.6640625" customWidth="1" outlineLevel="2"/>
    <col min="10" max="21" width="5.6640625" customWidth="1" outlineLevel="1"/>
    <col min="22" max="22" width="7.44140625" customWidth="1" outlineLevel="1"/>
    <col min="23" max="23" width="8.88671875" customWidth="1" outlineLevel="1"/>
    <col min="24" max="24" width="19.33203125" customWidth="1" outlineLevel="1"/>
    <col min="25" max="25" width="19" customWidth="1" outlineLevel="1"/>
    <col min="26" max="26" width="17.33203125" customWidth="1" outlineLevel="1"/>
    <col min="27" max="27" width="5.88671875" customWidth="1" outlineLevel="1"/>
    <col min="28" max="28" width="16" customWidth="1" outlineLevel="1"/>
    <col min="29" max="29" width="20.5546875" customWidth="1" outlineLevel="1"/>
    <col min="30" max="30" width="10.6640625" customWidth="1"/>
    <col min="31" max="31" width="13.109375" customWidth="1"/>
    <col min="32" max="32" width="12.88671875" customWidth="1"/>
    <col min="33" max="33" width="13.44140625" customWidth="1"/>
    <col min="34" max="35" width="12.44140625" customWidth="1"/>
    <col min="36" max="39" width="10.6640625" customWidth="1"/>
    <col min="40" max="40" width="13.44140625" customWidth="1"/>
    <col min="41" max="44" width="12.6640625" customWidth="1"/>
    <col min="45" max="45" width="9.33203125" customWidth="1"/>
    <col min="46" max="46" width="8.88671875" customWidth="1"/>
  </cols>
  <sheetData>
    <row r="3" spans="1:41" ht="79.5" customHeight="1" x14ac:dyDescent="0.3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" thickBot="1" x14ac:dyDescent="0.35"/>
    <row r="8" spans="1:41" ht="15" outlineLevel="1" thickBot="1" x14ac:dyDescent="0.35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7.200000000000003" thickBot="1" x14ac:dyDescent="0.75">
      <c r="B9" s="62" t="s">
        <v>32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186</v>
      </c>
      <c r="Q9" s="19"/>
      <c r="R9" s="70" t="s">
        <v>179</v>
      </c>
      <c r="S9" s="87"/>
      <c r="T9" s="19" t="s">
        <v>183</v>
      </c>
      <c r="U9" s="19"/>
      <c r="V9" s="18" t="s">
        <v>184</v>
      </c>
      <c r="W9" s="19"/>
      <c r="X9" s="60" t="s">
        <v>9</v>
      </c>
      <c r="Y9" s="60" t="s">
        <v>185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2" thickBot="1" x14ac:dyDescent="0.35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187</v>
      </c>
      <c r="K10" s="136" t="s">
        <v>22</v>
      </c>
      <c r="L10" s="6" t="s">
        <v>41</v>
      </c>
      <c r="M10" s="91" t="s">
        <v>22</v>
      </c>
      <c r="N10" s="93" t="s">
        <v>342</v>
      </c>
      <c r="O10" s="8" t="s">
        <v>343</v>
      </c>
      <c r="P10" s="93" t="s">
        <v>22</v>
      </c>
      <c r="Q10" s="8" t="s">
        <v>343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186</v>
      </c>
      <c r="AM10" s="140" t="s">
        <v>179</v>
      </c>
      <c r="AN10" s="140" t="s">
        <v>183</v>
      </c>
      <c r="AO10" s="140" t="s">
        <v>184</v>
      </c>
    </row>
    <row r="11" spans="1:41" x14ac:dyDescent="0.3">
      <c r="A11" s="12">
        <v>1</v>
      </c>
      <c r="B11" s="99" t="s">
        <v>45</v>
      </c>
      <c r="C11" s="99" t="s">
        <v>137</v>
      </c>
      <c r="D11" s="151">
        <v>2005</v>
      </c>
      <c r="E11" s="99" t="s">
        <v>46</v>
      </c>
      <c r="F11" s="57">
        <v>202</v>
      </c>
      <c r="G11" s="49">
        <v>202</v>
      </c>
      <c r="H11" s="152">
        <v>191</v>
      </c>
      <c r="I11" s="153">
        <v>202</v>
      </c>
      <c r="J11" s="132">
        <v>202</v>
      </c>
      <c r="K11" s="131">
        <v>202</v>
      </c>
      <c r="L11" s="132"/>
      <c r="M11" s="131"/>
      <c r="N11" s="152">
        <v>202</v>
      </c>
      <c r="O11" s="153">
        <v>202</v>
      </c>
      <c r="P11" s="57">
        <v>202</v>
      </c>
      <c r="Q11" s="49">
        <v>202</v>
      </c>
      <c r="R11" s="123"/>
      <c r="S11" s="124"/>
      <c r="T11" s="134"/>
      <c r="U11" s="131"/>
      <c r="V11" s="57"/>
      <c r="W11" s="58">
        <f>V11</f>
        <v>0</v>
      </c>
      <c r="X11" s="73">
        <f>SUM(F11:W11)</f>
        <v>2009</v>
      </c>
      <c r="Y11" s="73">
        <f>X11-SMALL(AG11:AL11,1)-SMALL(AG11:AL11,2)</f>
        <v>1616</v>
      </c>
      <c r="AA11" s="17"/>
      <c r="AG11" s="49">
        <f>F11+G11</f>
        <v>404</v>
      </c>
      <c r="AH11" s="49">
        <f>H11+I11</f>
        <v>393</v>
      </c>
      <c r="AI11" s="49">
        <f>J11+K11</f>
        <v>404</v>
      </c>
      <c r="AJ11" s="49">
        <f>L11+M11</f>
        <v>0</v>
      </c>
      <c r="AK11" s="49">
        <f>N11+O11</f>
        <v>404</v>
      </c>
      <c r="AL11" s="49">
        <f>P11+Q11</f>
        <v>404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 x14ac:dyDescent="0.3">
      <c r="A12" s="13">
        <v>2</v>
      </c>
      <c r="B12" s="99" t="s">
        <v>108</v>
      </c>
      <c r="C12" s="99" t="s">
        <v>109</v>
      </c>
      <c r="D12" s="110">
        <v>2006</v>
      </c>
      <c r="E12" s="99" t="s">
        <v>51</v>
      </c>
      <c r="F12" s="22">
        <v>191</v>
      </c>
      <c r="G12" s="110">
        <v>191</v>
      </c>
      <c r="H12" s="22">
        <v>202</v>
      </c>
      <c r="I12" s="44">
        <v>191</v>
      </c>
      <c r="J12" s="133">
        <v>191</v>
      </c>
      <c r="K12" s="127">
        <v>191</v>
      </c>
      <c r="L12" s="133">
        <v>202</v>
      </c>
      <c r="M12" s="127">
        <v>202</v>
      </c>
      <c r="N12" s="57">
        <v>191</v>
      </c>
      <c r="O12" s="215">
        <v>191</v>
      </c>
      <c r="P12" s="22">
        <v>181</v>
      </c>
      <c r="Q12" s="110">
        <v>181</v>
      </c>
      <c r="R12" s="75"/>
      <c r="S12" s="78"/>
      <c r="T12" s="48"/>
      <c r="U12" s="127"/>
      <c r="V12" s="57"/>
      <c r="W12" s="28">
        <f>V12</f>
        <v>0</v>
      </c>
      <c r="X12" s="73">
        <f>SUM(F12:W12)</f>
        <v>2305</v>
      </c>
      <c r="Y12" s="73">
        <f>X12-SMALL(AG12:AL12,1)-SMALL(AG12:AL12,2)</f>
        <v>1561</v>
      </c>
      <c r="AA12" s="17"/>
      <c r="AG12" s="49">
        <f t="shared" ref="AG12:AG60" si="0">F12+G12</f>
        <v>382</v>
      </c>
      <c r="AH12" s="49">
        <f t="shared" ref="AH12:AH60" si="1">H12+I12</f>
        <v>393</v>
      </c>
      <c r="AI12" s="49">
        <f t="shared" ref="AI12:AI60" si="2">J12+K12</f>
        <v>382</v>
      </c>
      <c r="AJ12" s="49">
        <f t="shared" ref="AJ12:AJ60" si="3">L12+M12</f>
        <v>404</v>
      </c>
      <c r="AK12" s="49">
        <f t="shared" ref="AK12:AK60" si="4">N12+O12</f>
        <v>382</v>
      </c>
      <c r="AL12" s="49">
        <f t="shared" ref="AL12:AL60" si="5">P12+Q12</f>
        <v>362</v>
      </c>
      <c r="AM12" s="49">
        <f t="shared" ref="AM12:AM60" si="6">R12+S12</f>
        <v>0</v>
      </c>
      <c r="AN12" s="49">
        <f t="shared" ref="AN12:AN60" si="7">T12+U12</f>
        <v>0</v>
      </c>
      <c r="AO12" s="49">
        <f t="shared" ref="AO12:AO60" si="8">V12+W12</f>
        <v>0</v>
      </c>
    </row>
    <row r="13" spans="1:41" x14ac:dyDescent="0.3">
      <c r="A13" s="13">
        <v>3</v>
      </c>
      <c r="B13" s="99" t="s">
        <v>139</v>
      </c>
      <c r="C13" s="99" t="s">
        <v>140</v>
      </c>
      <c r="D13" s="110">
        <v>2005</v>
      </c>
      <c r="E13" s="99" t="s">
        <v>63</v>
      </c>
      <c r="F13" s="22">
        <v>181</v>
      </c>
      <c r="G13" s="110">
        <v>171</v>
      </c>
      <c r="H13" s="22">
        <v>181</v>
      </c>
      <c r="I13" s="44">
        <v>181</v>
      </c>
      <c r="J13" s="133">
        <v>171</v>
      </c>
      <c r="K13" s="127">
        <v>181</v>
      </c>
      <c r="L13" s="133"/>
      <c r="M13" s="127"/>
      <c r="N13" s="57">
        <v>181</v>
      </c>
      <c r="O13" s="215">
        <v>181</v>
      </c>
      <c r="P13" s="22">
        <v>161</v>
      </c>
      <c r="Q13" s="110">
        <v>161</v>
      </c>
      <c r="R13" s="75"/>
      <c r="S13" s="78"/>
      <c r="T13" s="48"/>
      <c r="U13" s="127"/>
      <c r="V13" s="57"/>
      <c r="W13" s="28">
        <f>V13</f>
        <v>0</v>
      </c>
      <c r="X13" s="73">
        <f>SUM(F13:W13)</f>
        <v>1750</v>
      </c>
      <c r="Y13" s="73">
        <f>X13-SMALL(AG13:AL13,1)-SMALL(AG13:AL13,2)</f>
        <v>1428</v>
      </c>
      <c r="AA13" s="17"/>
      <c r="AG13" s="49">
        <f t="shared" si="0"/>
        <v>352</v>
      </c>
      <c r="AH13" s="49">
        <f t="shared" si="1"/>
        <v>362</v>
      </c>
      <c r="AI13" s="49">
        <f t="shared" si="2"/>
        <v>352</v>
      </c>
      <c r="AJ13" s="49">
        <f t="shared" si="3"/>
        <v>0</v>
      </c>
      <c r="AK13" s="49">
        <f t="shared" si="4"/>
        <v>362</v>
      </c>
      <c r="AL13" s="49">
        <f t="shared" si="5"/>
        <v>322</v>
      </c>
      <c r="AM13" s="49">
        <f t="shared" si="6"/>
        <v>0</v>
      </c>
      <c r="AN13" s="49">
        <f t="shared" si="7"/>
        <v>0</v>
      </c>
      <c r="AO13" s="49">
        <f t="shared" si="8"/>
        <v>0</v>
      </c>
    </row>
    <row r="14" spans="1:41" x14ac:dyDescent="0.3">
      <c r="A14" s="13">
        <v>4</v>
      </c>
      <c r="B14" s="104" t="s">
        <v>89</v>
      </c>
      <c r="C14" s="104" t="s">
        <v>138</v>
      </c>
      <c r="D14" s="110">
        <v>2005</v>
      </c>
      <c r="E14" s="104" t="s">
        <v>46</v>
      </c>
      <c r="F14" s="22">
        <v>171</v>
      </c>
      <c r="G14" s="110">
        <v>161</v>
      </c>
      <c r="H14" s="22">
        <v>171</v>
      </c>
      <c r="I14" s="44">
        <v>171</v>
      </c>
      <c r="J14" s="133">
        <v>181</v>
      </c>
      <c r="K14" s="127">
        <v>171</v>
      </c>
      <c r="L14" s="133"/>
      <c r="M14" s="127"/>
      <c r="N14" s="57">
        <v>171</v>
      </c>
      <c r="O14" s="215">
        <v>171</v>
      </c>
      <c r="P14" s="22">
        <v>171</v>
      </c>
      <c r="Q14" s="110">
        <v>171</v>
      </c>
      <c r="R14" s="71"/>
      <c r="S14" s="89"/>
      <c r="T14" s="48"/>
      <c r="U14" s="127"/>
      <c r="V14" s="57"/>
      <c r="W14" s="28">
        <f>V14</f>
        <v>0</v>
      </c>
      <c r="X14" s="73">
        <f>SUM(F14:W14)</f>
        <v>1710</v>
      </c>
      <c r="Y14" s="73">
        <f>X14-SMALL(AG14:AL14,1)-SMALL(AG14:AL14,2)</f>
        <v>1378</v>
      </c>
      <c r="AA14" s="17"/>
      <c r="AG14" s="49">
        <f t="shared" si="0"/>
        <v>332</v>
      </c>
      <c r="AH14" s="49">
        <f t="shared" si="1"/>
        <v>342</v>
      </c>
      <c r="AI14" s="49">
        <f t="shared" si="2"/>
        <v>352</v>
      </c>
      <c r="AJ14" s="49">
        <f t="shared" si="3"/>
        <v>0</v>
      </c>
      <c r="AK14" s="49">
        <f t="shared" si="4"/>
        <v>342</v>
      </c>
      <c r="AL14" s="49">
        <f t="shared" si="5"/>
        <v>342</v>
      </c>
      <c r="AM14" s="49">
        <f t="shared" si="6"/>
        <v>0</v>
      </c>
      <c r="AN14" s="49">
        <f t="shared" si="7"/>
        <v>0</v>
      </c>
      <c r="AO14" s="49">
        <f t="shared" si="8"/>
        <v>0</v>
      </c>
    </row>
    <row r="15" spans="1:41" x14ac:dyDescent="0.3">
      <c r="A15" s="13">
        <v>5</v>
      </c>
      <c r="B15" s="99" t="s">
        <v>47</v>
      </c>
      <c r="C15" s="99" t="s">
        <v>171</v>
      </c>
      <c r="D15" s="110">
        <v>2005</v>
      </c>
      <c r="E15" s="99" t="s">
        <v>46</v>
      </c>
      <c r="F15" s="22">
        <v>152</v>
      </c>
      <c r="G15" s="110">
        <v>152</v>
      </c>
      <c r="H15" s="22"/>
      <c r="I15" s="44"/>
      <c r="J15" s="133">
        <v>152</v>
      </c>
      <c r="K15" s="127">
        <v>152</v>
      </c>
      <c r="L15" s="133">
        <v>191</v>
      </c>
      <c r="M15" s="127">
        <v>191</v>
      </c>
      <c r="N15" s="57">
        <v>161</v>
      </c>
      <c r="O15" s="215">
        <v>161</v>
      </c>
      <c r="P15" s="22">
        <v>144</v>
      </c>
      <c r="Q15" s="110">
        <v>144</v>
      </c>
      <c r="R15" s="71"/>
      <c r="S15" s="89"/>
      <c r="T15" s="48"/>
      <c r="U15" s="127"/>
      <c r="V15" s="57"/>
      <c r="W15" s="28">
        <f>V15</f>
        <v>0</v>
      </c>
      <c r="X15" s="73">
        <f>SUM(F15:W15)</f>
        <v>1600</v>
      </c>
      <c r="Y15" s="73">
        <f>X15-SMALL(AG15:AL15,1)-SMALL(AG15:AL15,2)</f>
        <v>1312</v>
      </c>
      <c r="AA15" s="17"/>
      <c r="AG15" s="49">
        <f t="shared" si="0"/>
        <v>304</v>
      </c>
      <c r="AH15" s="49">
        <f t="shared" si="1"/>
        <v>0</v>
      </c>
      <c r="AI15" s="49">
        <f t="shared" si="2"/>
        <v>304</v>
      </c>
      <c r="AJ15" s="49">
        <f t="shared" si="3"/>
        <v>382</v>
      </c>
      <c r="AK15" s="49">
        <f t="shared" si="4"/>
        <v>322</v>
      </c>
      <c r="AL15" s="49">
        <f t="shared" si="5"/>
        <v>288</v>
      </c>
      <c r="AM15" s="49">
        <f t="shared" si="6"/>
        <v>0</v>
      </c>
      <c r="AN15" s="49">
        <f t="shared" si="7"/>
        <v>0</v>
      </c>
      <c r="AO15" s="49">
        <f t="shared" si="8"/>
        <v>0</v>
      </c>
    </row>
    <row r="16" spans="1:41" x14ac:dyDescent="0.3">
      <c r="A16" s="13">
        <v>6</v>
      </c>
      <c r="B16" s="99" t="s">
        <v>80</v>
      </c>
      <c r="C16" s="99" t="s">
        <v>152</v>
      </c>
      <c r="D16" s="110">
        <v>2005</v>
      </c>
      <c r="E16" s="103" t="s">
        <v>63</v>
      </c>
      <c r="F16" s="22">
        <v>161</v>
      </c>
      <c r="G16" s="110">
        <v>181</v>
      </c>
      <c r="H16" s="22">
        <v>161</v>
      </c>
      <c r="I16" s="44">
        <v>161</v>
      </c>
      <c r="J16" s="133">
        <v>161</v>
      </c>
      <c r="K16" s="127">
        <v>161</v>
      </c>
      <c r="L16" s="133"/>
      <c r="M16" s="127"/>
      <c r="N16" s="57">
        <v>152</v>
      </c>
      <c r="O16" s="215">
        <v>152</v>
      </c>
      <c r="P16" s="22">
        <v>152</v>
      </c>
      <c r="Q16" s="110">
        <v>152</v>
      </c>
      <c r="R16" s="75"/>
      <c r="S16" s="78"/>
      <c r="T16" s="48"/>
      <c r="U16" s="127"/>
      <c r="V16" s="22"/>
      <c r="W16" s="28">
        <f>V16</f>
        <v>0</v>
      </c>
      <c r="X16" s="73">
        <f>SUM(F16:W16)</f>
        <v>1594</v>
      </c>
      <c r="Y16" s="73">
        <f>X16-SMALL(AG16:AL16,1)-SMALL(AG16:AL16,2)</f>
        <v>1290</v>
      </c>
      <c r="AA16" s="17"/>
      <c r="AG16" s="49">
        <f t="shared" si="0"/>
        <v>342</v>
      </c>
      <c r="AH16" s="49">
        <f t="shared" si="1"/>
        <v>322</v>
      </c>
      <c r="AI16" s="49">
        <f t="shared" si="2"/>
        <v>322</v>
      </c>
      <c r="AJ16" s="49">
        <f t="shared" si="3"/>
        <v>0</v>
      </c>
      <c r="AK16" s="49">
        <f t="shared" si="4"/>
        <v>304</v>
      </c>
      <c r="AL16" s="49">
        <f t="shared" si="5"/>
        <v>304</v>
      </c>
      <c r="AM16" s="49">
        <f t="shared" si="6"/>
        <v>0</v>
      </c>
      <c r="AN16" s="49">
        <f t="shared" si="7"/>
        <v>0</v>
      </c>
      <c r="AO16" s="49">
        <f t="shared" si="8"/>
        <v>0</v>
      </c>
    </row>
    <row r="17" spans="1:41" x14ac:dyDescent="0.3">
      <c r="A17" s="13">
        <v>7</v>
      </c>
      <c r="B17" s="99" t="s">
        <v>93</v>
      </c>
      <c r="C17" s="99" t="s">
        <v>138</v>
      </c>
      <c r="D17" s="110">
        <v>2006</v>
      </c>
      <c r="E17" s="99" t="s">
        <v>63</v>
      </c>
      <c r="F17" s="22">
        <v>144</v>
      </c>
      <c r="G17" s="110">
        <v>144</v>
      </c>
      <c r="H17" s="22">
        <v>152</v>
      </c>
      <c r="I17" s="44">
        <v>152</v>
      </c>
      <c r="J17" s="133">
        <v>144</v>
      </c>
      <c r="K17" s="127">
        <v>144</v>
      </c>
      <c r="L17" s="133">
        <v>181</v>
      </c>
      <c r="M17" s="127">
        <v>181</v>
      </c>
      <c r="N17" s="57">
        <v>144</v>
      </c>
      <c r="O17" s="215">
        <v>144</v>
      </c>
      <c r="P17" s="22">
        <v>136</v>
      </c>
      <c r="Q17" s="110">
        <v>136</v>
      </c>
      <c r="R17" s="71"/>
      <c r="S17" s="89"/>
      <c r="T17" s="48"/>
      <c r="U17" s="127"/>
      <c r="V17" s="22"/>
      <c r="W17" s="28">
        <f>V17</f>
        <v>0</v>
      </c>
      <c r="X17" s="73">
        <f>SUM(F17:W17)</f>
        <v>1802</v>
      </c>
      <c r="Y17" s="73">
        <f>X17-SMALL(AG17:AL17,1)-SMALL(AG17:AL17,2)</f>
        <v>1242</v>
      </c>
      <c r="AA17" s="17"/>
      <c r="AG17" s="49">
        <f t="shared" si="0"/>
        <v>288</v>
      </c>
      <c r="AH17" s="49">
        <f t="shared" si="1"/>
        <v>304</v>
      </c>
      <c r="AI17" s="49">
        <f t="shared" si="2"/>
        <v>288</v>
      </c>
      <c r="AJ17" s="49">
        <f t="shared" si="3"/>
        <v>362</v>
      </c>
      <c r="AK17" s="49">
        <f t="shared" si="4"/>
        <v>288</v>
      </c>
      <c r="AL17" s="49">
        <f t="shared" si="5"/>
        <v>272</v>
      </c>
      <c r="AM17" s="49">
        <f t="shared" si="6"/>
        <v>0</v>
      </c>
      <c r="AN17" s="49">
        <f t="shared" si="7"/>
        <v>0</v>
      </c>
      <c r="AO17" s="49">
        <f t="shared" si="8"/>
        <v>0</v>
      </c>
    </row>
    <row r="18" spans="1:41" x14ac:dyDescent="0.3">
      <c r="A18" s="13">
        <v>8</v>
      </c>
      <c r="B18" s="99"/>
      <c r="C18" s="99"/>
      <c r="D18" s="76"/>
      <c r="E18" s="99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>V18</f>
        <v>0</v>
      </c>
      <c r="X18" s="73">
        <f>SUM(F18:W18)</f>
        <v>0</v>
      </c>
      <c r="Y18" s="73">
        <f>X18-SMALL(AG18:AL18,1)-SMALL(AG18:AL18,2)</f>
        <v>0</v>
      </c>
      <c r="AA18" s="17"/>
      <c r="AG18" s="49">
        <f t="shared" si="0"/>
        <v>0</v>
      </c>
      <c r="AH18" s="49">
        <f t="shared" si="1"/>
        <v>0</v>
      </c>
      <c r="AI18" s="49">
        <f t="shared" si="2"/>
        <v>0</v>
      </c>
      <c r="AJ18" s="49">
        <f t="shared" si="3"/>
        <v>0</v>
      </c>
      <c r="AK18" s="49">
        <f t="shared" si="4"/>
        <v>0</v>
      </c>
      <c r="AL18" s="49">
        <f t="shared" si="5"/>
        <v>0</v>
      </c>
      <c r="AM18" s="49">
        <f t="shared" si="6"/>
        <v>0</v>
      </c>
      <c r="AN18" s="49">
        <f t="shared" si="7"/>
        <v>0</v>
      </c>
      <c r="AO18" s="49">
        <f t="shared" si="8"/>
        <v>0</v>
      </c>
    </row>
    <row r="19" spans="1:41" x14ac:dyDescent="0.3">
      <c r="A19" s="13">
        <v>9</v>
      </c>
      <c r="B19" s="105"/>
      <c r="C19" s="113"/>
      <c r="D19" s="76"/>
      <c r="E19" s="113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>V19</f>
        <v>0</v>
      </c>
      <c r="X19" s="73">
        <f>SUM(F19:W19)</f>
        <v>0</v>
      </c>
      <c r="Y19" s="73">
        <f>X19-SMALL(AG19:AJ19,1)</f>
        <v>0</v>
      </c>
      <c r="AA19" s="17"/>
      <c r="AG19" s="49">
        <f t="shared" si="0"/>
        <v>0</v>
      </c>
      <c r="AH19" s="49">
        <f t="shared" si="1"/>
        <v>0</v>
      </c>
      <c r="AI19" s="49">
        <f t="shared" si="2"/>
        <v>0</v>
      </c>
      <c r="AJ19" s="49">
        <f t="shared" si="3"/>
        <v>0</v>
      </c>
      <c r="AK19" s="49">
        <f t="shared" si="4"/>
        <v>0</v>
      </c>
      <c r="AL19" s="49">
        <f t="shared" si="5"/>
        <v>0</v>
      </c>
      <c r="AM19" s="49">
        <f t="shared" si="6"/>
        <v>0</v>
      </c>
      <c r="AN19" s="49">
        <f t="shared" si="7"/>
        <v>0</v>
      </c>
      <c r="AO19" s="49">
        <f t="shared" si="8"/>
        <v>0</v>
      </c>
    </row>
    <row r="20" spans="1:41" x14ac:dyDescent="0.3">
      <c r="A20" s="13">
        <v>10</v>
      </c>
      <c r="B20" s="107"/>
      <c r="C20" s="99"/>
      <c r="D20" s="76"/>
      <c r="E20" s="10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ref="W18:W60" si="9">V20</f>
        <v>0</v>
      </c>
      <c r="X20" s="73">
        <f t="shared" ref="X18:X60" si="10">SUM(F20:W20)</f>
        <v>0</v>
      </c>
      <c r="Y20" s="73">
        <f t="shared" ref="Y20:Y60" si="11">X20-SMALL(AG20:AI20,1)</f>
        <v>0</v>
      </c>
      <c r="AA20" s="17"/>
      <c r="AG20" s="49">
        <f t="shared" si="0"/>
        <v>0</v>
      </c>
      <c r="AH20" s="49">
        <f t="shared" si="1"/>
        <v>0</v>
      </c>
      <c r="AI20" s="49">
        <f t="shared" si="2"/>
        <v>0</v>
      </c>
      <c r="AJ20" s="49">
        <f t="shared" si="3"/>
        <v>0</v>
      </c>
      <c r="AK20" s="49">
        <f t="shared" si="4"/>
        <v>0</v>
      </c>
      <c r="AL20" s="49">
        <f t="shared" si="5"/>
        <v>0</v>
      </c>
      <c r="AM20" s="49">
        <f t="shared" si="6"/>
        <v>0</v>
      </c>
      <c r="AN20" s="49">
        <f t="shared" si="7"/>
        <v>0</v>
      </c>
      <c r="AO20" s="49">
        <f t="shared" si="8"/>
        <v>0</v>
      </c>
    </row>
    <row r="21" spans="1:41" x14ac:dyDescent="0.3">
      <c r="A21" s="13">
        <v>11</v>
      </c>
      <c r="B21" s="105"/>
      <c r="C21" s="113"/>
      <c r="D21" s="76"/>
      <c r="E21" s="44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9"/>
        <v>0</v>
      </c>
      <c r="X21" s="73">
        <f t="shared" si="10"/>
        <v>0</v>
      </c>
      <c r="Y21" s="73">
        <f t="shared" si="11"/>
        <v>0</v>
      </c>
      <c r="AA21" s="17"/>
      <c r="AG21" s="49">
        <f t="shared" si="0"/>
        <v>0</v>
      </c>
      <c r="AH21" s="49">
        <f t="shared" si="1"/>
        <v>0</v>
      </c>
      <c r="AI21" s="49">
        <f t="shared" si="2"/>
        <v>0</v>
      </c>
      <c r="AJ21" s="49">
        <f t="shared" si="3"/>
        <v>0</v>
      </c>
      <c r="AK21" s="49">
        <f t="shared" si="4"/>
        <v>0</v>
      </c>
      <c r="AL21" s="49">
        <f t="shared" si="5"/>
        <v>0</v>
      </c>
      <c r="AM21" s="49">
        <f t="shared" si="6"/>
        <v>0</v>
      </c>
      <c r="AN21" s="49">
        <f t="shared" si="7"/>
        <v>0</v>
      </c>
      <c r="AO21" s="49">
        <f t="shared" si="8"/>
        <v>0</v>
      </c>
    </row>
    <row r="22" spans="1:41" x14ac:dyDescent="0.3">
      <c r="A22" s="13">
        <v>12</v>
      </c>
      <c r="B22" s="107"/>
      <c r="C22" s="99"/>
      <c r="D22" s="76"/>
      <c r="E22" s="10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9"/>
        <v>0</v>
      </c>
      <c r="X22" s="73">
        <f t="shared" si="10"/>
        <v>0</v>
      </c>
      <c r="Y22" s="73">
        <f t="shared" si="11"/>
        <v>0</v>
      </c>
      <c r="AA22" s="17"/>
      <c r="AG22" s="49">
        <f t="shared" si="0"/>
        <v>0</v>
      </c>
      <c r="AH22" s="49">
        <f t="shared" si="1"/>
        <v>0</v>
      </c>
      <c r="AI22" s="49">
        <f t="shared" si="2"/>
        <v>0</v>
      </c>
      <c r="AJ22" s="49">
        <f t="shared" si="3"/>
        <v>0</v>
      </c>
      <c r="AK22" s="49">
        <f t="shared" si="4"/>
        <v>0</v>
      </c>
      <c r="AL22" s="49">
        <f t="shared" si="5"/>
        <v>0</v>
      </c>
      <c r="AM22" s="49">
        <f t="shared" si="6"/>
        <v>0</v>
      </c>
      <c r="AN22" s="49">
        <f t="shared" si="7"/>
        <v>0</v>
      </c>
      <c r="AO22" s="49">
        <f t="shared" si="8"/>
        <v>0</v>
      </c>
    </row>
    <row r="23" spans="1:41" x14ac:dyDescent="0.3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9"/>
        <v>0</v>
      </c>
      <c r="X23" s="73">
        <f t="shared" si="10"/>
        <v>0</v>
      </c>
      <c r="Y23" s="73">
        <f t="shared" si="11"/>
        <v>0</v>
      </c>
      <c r="AA23" s="17"/>
      <c r="AG23" s="49">
        <f t="shared" si="0"/>
        <v>0</v>
      </c>
      <c r="AH23" s="49">
        <f t="shared" si="1"/>
        <v>0</v>
      </c>
      <c r="AI23" s="49">
        <f t="shared" si="2"/>
        <v>0</v>
      </c>
      <c r="AJ23" s="49">
        <f t="shared" si="3"/>
        <v>0</v>
      </c>
      <c r="AK23" s="49">
        <f t="shared" si="4"/>
        <v>0</v>
      </c>
      <c r="AL23" s="49">
        <f t="shared" si="5"/>
        <v>0</v>
      </c>
      <c r="AM23" s="49">
        <f t="shared" si="6"/>
        <v>0</v>
      </c>
      <c r="AN23" s="49">
        <f t="shared" si="7"/>
        <v>0</v>
      </c>
      <c r="AO23" s="49">
        <f t="shared" si="8"/>
        <v>0</v>
      </c>
    </row>
    <row r="24" spans="1:41" x14ac:dyDescent="0.3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9"/>
        <v>0</v>
      </c>
      <c r="X24" s="73">
        <f t="shared" si="10"/>
        <v>0</v>
      </c>
      <c r="Y24" s="73">
        <f t="shared" si="11"/>
        <v>0</v>
      </c>
      <c r="AA24" s="17"/>
      <c r="AG24" s="49">
        <f t="shared" si="0"/>
        <v>0</v>
      </c>
      <c r="AH24" s="49">
        <f t="shared" si="1"/>
        <v>0</v>
      </c>
      <c r="AI24" s="49">
        <f t="shared" si="2"/>
        <v>0</v>
      </c>
      <c r="AJ24" s="49">
        <f t="shared" si="3"/>
        <v>0</v>
      </c>
      <c r="AK24" s="49">
        <f t="shared" si="4"/>
        <v>0</v>
      </c>
      <c r="AL24" s="49">
        <f t="shared" si="5"/>
        <v>0</v>
      </c>
      <c r="AM24" s="49">
        <f t="shared" si="6"/>
        <v>0</v>
      </c>
      <c r="AN24" s="49">
        <f t="shared" si="7"/>
        <v>0</v>
      </c>
      <c r="AO24" s="49">
        <f t="shared" si="8"/>
        <v>0</v>
      </c>
    </row>
    <row r="25" spans="1:41" x14ac:dyDescent="0.3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9"/>
        <v>0</v>
      </c>
      <c r="X25" s="73">
        <f t="shared" si="10"/>
        <v>0</v>
      </c>
      <c r="Y25" s="73">
        <f t="shared" si="11"/>
        <v>0</v>
      </c>
      <c r="AA25" s="17"/>
      <c r="AG25" s="49">
        <f t="shared" si="0"/>
        <v>0</v>
      </c>
      <c r="AH25" s="49">
        <f t="shared" si="1"/>
        <v>0</v>
      </c>
      <c r="AI25" s="49">
        <f t="shared" si="2"/>
        <v>0</v>
      </c>
      <c r="AJ25" s="49">
        <f t="shared" si="3"/>
        <v>0</v>
      </c>
      <c r="AK25" s="49">
        <f t="shared" si="4"/>
        <v>0</v>
      </c>
      <c r="AL25" s="49">
        <f t="shared" si="5"/>
        <v>0</v>
      </c>
      <c r="AM25" s="49">
        <f t="shared" si="6"/>
        <v>0</v>
      </c>
      <c r="AN25" s="49">
        <f t="shared" si="7"/>
        <v>0</v>
      </c>
      <c r="AO25" s="49">
        <f t="shared" si="8"/>
        <v>0</v>
      </c>
    </row>
    <row r="26" spans="1:41" x14ac:dyDescent="0.3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9"/>
        <v>0</v>
      </c>
      <c r="X26" s="73">
        <f t="shared" si="10"/>
        <v>0</v>
      </c>
      <c r="Y26" s="73">
        <f t="shared" si="11"/>
        <v>0</v>
      </c>
      <c r="AA26" s="17"/>
      <c r="AG26" s="49">
        <f t="shared" si="0"/>
        <v>0</v>
      </c>
      <c r="AH26" s="49">
        <f t="shared" si="1"/>
        <v>0</v>
      </c>
      <c r="AI26" s="49">
        <f t="shared" si="2"/>
        <v>0</v>
      </c>
      <c r="AJ26" s="49">
        <f t="shared" si="3"/>
        <v>0</v>
      </c>
      <c r="AK26" s="49">
        <f t="shared" si="4"/>
        <v>0</v>
      </c>
      <c r="AL26" s="49">
        <f t="shared" si="5"/>
        <v>0</v>
      </c>
      <c r="AM26" s="49">
        <f t="shared" si="6"/>
        <v>0</v>
      </c>
      <c r="AN26" s="49">
        <f t="shared" si="7"/>
        <v>0</v>
      </c>
      <c r="AO26" s="49">
        <f t="shared" si="8"/>
        <v>0</v>
      </c>
    </row>
    <row r="27" spans="1:41" x14ac:dyDescent="0.3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9"/>
        <v>0</v>
      </c>
      <c r="X27" s="73">
        <f t="shared" si="10"/>
        <v>0</v>
      </c>
      <c r="Y27" s="73">
        <f t="shared" si="11"/>
        <v>0</v>
      </c>
      <c r="AA27" s="17"/>
      <c r="AG27" s="49">
        <f t="shared" si="0"/>
        <v>0</v>
      </c>
      <c r="AH27" s="49">
        <f t="shared" si="1"/>
        <v>0</v>
      </c>
      <c r="AI27" s="49">
        <f t="shared" si="2"/>
        <v>0</v>
      </c>
      <c r="AJ27" s="49">
        <f t="shared" si="3"/>
        <v>0</v>
      </c>
      <c r="AK27" s="49">
        <f t="shared" si="4"/>
        <v>0</v>
      </c>
      <c r="AL27" s="49">
        <f t="shared" si="5"/>
        <v>0</v>
      </c>
      <c r="AM27" s="49">
        <f t="shared" si="6"/>
        <v>0</v>
      </c>
      <c r="AN27" s="49">
        <f t="shared" si="7"/>
        <v>0</v>
      </c>
      <c r="AO27" s="49">
        <f t="shared" si="8"/>
        <v>0</v>
      </c>
    </row>
    <row r="28" spans="1:41" x14ac:dyDescent="0.3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9"/>
        <v>0</v>
      </c>
      <c r="X28" s="73">
        <f t="shared" si="10"/>
        <v>0</v>
      </c>
      <c r="Y28" s="73">
        <f t="shared" si="11"/>
        <v>0</v>
      </c>
      <c r="AA28" s="17"/>
      <c r="AG28" s="49">
        <f t="shared" si="0"/>
        <v>0</v>
      </c>
      <c r="AH28" s="49">
        <f t="shared" si="1"/>
        <v>0</v>
      </c>
      <c r="AI28" s="49">
        <f t="shared" si="2"/>
        <v>0</v>
      </c>
      <c r="AJ28" s="49">
        <f t="shared" si="3"/>
        <v>0</v>
      </c>
      <c r="AK28" s="49">
        <f t="shared" si="4"/>
        <v>0</v>
      </c>
      <c r="AL28" s="49">
        <f t="shared" si="5"/>
        <v>0</v>
      </c>
      <c r="AM28" s="49">
        <f t="shared" si="6"/>
        <v>0</v>
      </c>
      <c r="AN28" s="49">
        <f t="shared" si="7"/>
        <v>0</v>
      </c>
      <c r="AO28" s="49">
        <f t="shared" si="8"/>
        <v>0</v>
      </c>
    </row>
    <row r="29" spans="1:41" x14ac:dyDescent="0.3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9"/>
        <v>0</v>
      </c>
      <c r="X29" s="73">
        <f t="shared" si="10"/>
        <v>0</v>
      </c>
      <c r="Y29" s="73">
        <f t="shared" si="11"/>
        <v>0</v>
      </c>
      <c r="AA29" s="17"/>
      <c r="AG29" s="49">
        <f t="shared" si="0"/>
        <v>0</v>
      </c>
      <c r="AH29" s="49">
        <f t="shared" si="1"/>
        <v>0</v>
      </c>
      <c r="AI29" s="49">
        <f t="shared" si="2"/>
        <v>0</v>
      </c>
      <c r="AJ29" s="49">
        <f t="shared" si="3"/>
        <v>0</v>
      </c>
      <c r="AK29" s="49">
        <f t="shared" si="4"/>
        <v>0</v>
      </c>
      <c r="AL29" s="49">
        <f t="shared" si="5"/>
        <v>0</v>
      </c>
      <c r="AM29" s="49">
        <f t="shared" si="6"/>
        <v>0</v>
      </c>
      <c r="AN29" s="49">
        <f t="shared" si="7"/>
        <v>0</v>
      </c>
      <c r="AO29" s="49">
        <f t="shared" si="8"/>
        <v>0</v>
      </c>
    </row>
    <row r="30" spans="1:41" x14ac:dyDescent="0.3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9"/>
        <v>0</v>
      </c>
      <c r="X30" s="73">
        <f t="shared" si="10"/>
        <v>0</v>
      </c>
      <c r="Y30" s="73">
        <f t="shared" si="11"/>
        <v>0</v>
      </c>
      <c r="AA30" s="17"/>
      <c r="AG30" s="49">
        <f t="shared" si="0"/>
        <v>0</v>
      </c>
      <c r="AH30" s="49">
        <f t="shared" si="1"/>
        <v>0</v>
      </c>
      <c r="AI30" s="49">
        <f t="shared" si="2"/>
        <v>0</v>
      </c>
      <c r="AJ30" s="49">
        <f t="shared" si="3"/>
        <v>0</v>
      </c>
      <c r="AK30" s="49">
        <f t="shared" si="4"/>
        <v>0</v>
      </c>
      <c r="AL30" s="49">
        <f t="shared" si="5"/>
        <v>0</v>
      </c>
      <c r="AM30" s="49">
        <f t="shared" si="6"/>
        <v>0</v>
      </c>
      <c r="AN30" s="49">
        <f t="shared" si="7"/>
        <v>0</v>
      </c>
      <c r="AO30" s="49">
        <f t="shared" si="8"/>
        <v>0</v>
      </c>
    </row>
    <row r="31" spans="1:41" x14ac:dyDescent="0.3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9"/>
        <v>0</v>
      </c>
      <c r="X31" s="73">
        <f t="shared" si="10"/>
        <v>0</v>
      </c>
      <c r="Y31" s="73">
        <f t="shared" si="11"/>
        <v>0</v>
      </c>
      <c r="AA31" s="17"/>
      <c r="AG31" s="49">
        <f t="shared" si="0"/>
        <v>0</v>
      </c>
      <c r="AH31" s="49">
        <f t="shared" si="1"/>
        <v>0</v>
      </c>
      <c r="AI31" s="49">
        <f t="shared" si="2"/>
        <v>0</v>
      </c>
      <c r="AJ31" s="49">
        <f t="shared" si="3"/>
        <v>0</v>
      </c>
      <c r="AK31" s="49">
        <f t="shared" si="4"/>
        <v>0</v>
      </c>
      <c r="AL31" s="49">
        <f t="shared" si="5"/>
        <v>0</v>
      </c>
      <c r="AM31" s="49">
        <f t="shared" si="6"/>
        <v>0</v>
      </c>
      <c r="AN31" s="49">
        <f t="shared" si="7"/>
        <v>0</v>
      </c>
      <c r="AO31" s="49">
        <f t="shared" si="8"/>
        <v>0</v>
      </c>
    </row>
    <row r="32" spans="1:41" x14ac:dyDescent="0.3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9"/>
        <v>0</v>
      </c>
      <c r="X32" s="73">
        <f t="shared" si="10"/>
        <v>0</v>
      </c>
      <c r="Y32" s="73">
        <f t="shared" si="11"/>
        <v>0</v>
      </c>
      <c r="AA32" s="17"/>
      <c r="AG32" s="49">
        <f t="shared" si="0"/>
        <v>0</v>
      </c>
      <c r="AH32" s="49">
        <f t="shared" si="1"/>
        <v>0</v>
      </c>
      <c r="AI32" s="49">
        <f t="shared" si="2"/>
        <v>0</v>
      </c>
      <c r="AJ32" s="49">
        <f t="shared" si="3"/>
        <v>0</v>
      </c>
      <c r="AK32" s="49">
        <f t="shared" si="4"/>
        <v>0</v>
      </c>
      <c r="AL32" s="49">
        <f t="shared" si="5"/>
        <v>0</v>
      </c>
      <c r="AM32" s="49">
        <f t="shared" si="6"/>
        <v>0</v>
      </c>
      <c r="AN32" s="49">
        <f t="shared" si="7"/>
        <v>0</v>
      </c>
      <c r="AO32" s="49">
        <f t="shared" si="8"/>
        <v>0</v>
      </c>
    </row>
    <row r="33" spans="1:41" x14ac:dyDescent="0.3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9"/>
        <v>0</v>
      </c>
      <c r="X33" s="73">
        <f t="shared" si="10"/>
        <v>0</v>
      </c>
      <c r="Y33" s="73">
        <f t="shared" si="11"/>
        <v>0</v>
      </c>
      <c r="AA33" s="17"/>
      <c r="AG33" s="49">
        <f t="shared" si="0"/>
        <v>0</v>
      </c>
      <c r="AH33" s="49">
        <f t="shared" si="1"/>
        <v>0</v>
      </c>
      <c r="AI33" s="49">
        <f t="shared" si="2"/>
        <v>0</v>
      </c>
      <c r="AJ33" s="49">
        <f t="shared" si="3"/>
        <v>0</v>
      </c>
      <c r="AK33" s="49">
        <f t="shared" si="4"/>
        <v>0</v>
      </c>
      <c r="AL33" s="49">
        <f t="shared" si="5"/>
        <v>0</v>
      </c>
      <c r="AM33" s="49">
        <f t="shared" si="6"/>
        <v>0</v>
      </c>
      <c r="AN33" s="49">
        <f t="shared" si="7"/>
        <v>0</v>
      </c>
      <c r="AO33" s="49">
        <f t="shared" si="8"/>
        <v>0</v>
      </c>
    </row>
    <row r="34" spans="1:41" x14ac:dyDescent="0.3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9"/>
        <v>0</v>
      </c>
      <c r="X34" s="73">
        <f t="shared" si="10"/>
        <v>0</v>
      </c>
      <c r="Y34" s="73">
        <f t="shared" si="11"/>
        <v>0</v>
      </c>
      <c r="AA34" s="17"/>
      <c r="AG34" s="49">
        <f t="shared" si="0"/>
        <v>0</v>
      </c>
      <c r="AH34" s="49">
        <f t="shared" si="1"/>
        <v>0</v>
      </c>
      <c r="AI34" s="49">
        <f t="shared" si="2"/>
        <v>0</v>
      </c>
      <c r="AJ34" s="49">
        <f t="shared" si="3"/>
        <v>0</v>
      </c>
      <c r="AK34" s="49">
        <f t="shared" si="4"/>
        <v>0</v>
      </c>
      <c r="AL34" s="49">
        <f t="shared" si="5"/>
        <v>0</v>
      </c>
      <c r="AM34" s="49">
        <f t="shared" si="6"/>
        <v>0</v>
      </c>
      <c r="AN34" s="49">
        <f t="shared" si="7"/>
        <v>0</v>
      </c>
      <c r="AO34" s="49">
        <f t="shared" si="8"/>
        <v>0</v>
      </c>
    </row>
    <row r="35" spans="1:41" x14ac:dyDescent="0.3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9"/>
        <v>0</v>
      </c>
      <c r="X35" s="73">
        <f t="shared" si="10"/>
        <v>0</v>
      </c>
      <c r="Y35" s="73">
        <f t="shared" si="11"/>
        <v>0</v>
      </c>
      <c r="AA35" s="17"/>
      <c r="AG35" s="49">
        <f t="shared" si="0"/>
        <v>0</v>
      </c>
      <c r="AH35" s="49">
        <f t="shared" si="1"/>
        <v>0</v>
      </c>
      <c r="AI35" s="49">
        <f t="shared" si="2"/>
        <v>0</v>
      </c>
      <c r="AJ35" s="49">
        <f t="shared" si="3"/>
        <v>0</v>
      </c>
      <c r="AK35" s="49">
        <f t="shared" si="4"/>
        <v>0</v>
      </c>
      <c r="AL35" s="49">
        <f t="shared" si="5"/>
        <v>0</v>
      </c>
      <c r="AM35" s="49">
        <f t="shared" si="6"/>
        <v>0</v>
      </c>
      <c r="AN35" s="49">
        <f t="shared" si="7"/>
        <v>0</v>
      </c>
      <c r="AO35" s="49">
        <f t="shared" si="8"/>
        <v>0</v>
      </c>
    </row>
    <row r="36" spans="1:41" x14ac:dyDescent="0.3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9"/>
        <v>0</v>
      </c>
      <c r="X36" s="73">
        <f t="shared" si="10"/>
        <v>0</v>
      </c>
      <c r="Y36" s="73">
        <f t="shared" si="11"/>
        <v>0</v>
      </c>
      <c r="AA36" s="17"/>
      <c r="AG36" s="49">
        <f t="shared" si="0"/>
        <v>0</v>
      </c>
      <c r="AH36" s="49">
        <f t="shared" si="1"/>
        <v>0</v>
      </c>
      <c r="AI36" s="49">
        <f t="shared" si="2"/>
        <v>0</v>
      </c>
      <c r="AJ36" s="49">
        <f t="shared" si="3"/>
        <v>0</v>
      </c>
      <c r="AK36" s="49">
        <f t="shared" si="4"/>
        <v>0</v>
      </c>
      <c r="AL36" s="49">
        <f t="shared" si="5"/>
        <v>0</v>
      </c>
      <c r="AM36" s="49">
        <f t="shared" si="6"/>
        <v>0</v>
      </c>
      <c r="AN36" s="49">
        <f t="shared" si="7"/>
        <v>0</v>
      </c>
      <c r="AO36" s="49">
        <f t="shared" si="8"/>
        <v>0</v>
      </c>
    </row>
    <row r="37" spans="1:41" x14ac:dyDescent="0.3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9"/>
        <v>0</v>
      </c>
      <c r="X37" s="73">
        <f t="shared" si="10"/>
        <v>0</v>
      </c>
      <c r="Y37" s="73">
        <f t="shared" si="11"/>
        <v>0</v>
      </c>
      <c r="AA37" s="17"/>
      <c r="AG37" s="49">
        <f t="shared" si="0"/>
        <v>0</v>
      </c>
      <c r="AH37" s="49">
        <f t="shared" si="1"/>
        <v>0</v>
      </c>
      <c r="AI37" s="49">
        <f t="shared" si="2"/>
        <v>0</v>
      </c>
      <c r="AJ37" s="49">
        <f t="shared" si="3"/>
        <v>0</v>
      </c>
      <c r="AK37" s="49">
        <f t="shared" si="4"/>
        <v>0</v>
      </c>
      <c r="AL37" s="49">
        <f t="shared" si="5"/>
        <v>0</v>
      </c>
      <c r="AM37" s="49">
        <f t="shared" si="6"/>
        <v>0</v>
      </c>
      <c r="AN37" s="49">
        <f t="shared" si="7"/>
        <v>0</v>
      </c>
      <c r="AO37" s="49">
        <f t="shared" si="8"/>
        <v>0</v>
      </c>
    </row>
    <row r="38" spans="1:41" x14ac:dyDescent="0.3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9"/>
        <v>0</v>
      </c>
      <c r="X38" s="73">
        <f t="shared" si="10"/>
        <v>0</v>
      </c>
      <c r="Y38" s="73">
        <f t="shared" si="11"/>
        <v>0</v>
      </c>
      <c r="AA38" s="17"/>
      <c r="AG38" s="49">
        <f t="shared" si="0"/>
        <v>0</v>
      </c>
      <c r="AH38" s="49">
        <f t="shared" si="1"/>
        <v>0</v>
      </c>
      <c r="AI38" s="49">
        <f t="shared" si="2"/>
        <v>0</v>
      </c>
      <c r="AJ38" s="49">
        <f t="shared" si="3"/>
        <v>0</v>
      </c>
      <c r="AK38" s="49">
        <f t="shared" si="4"/>
        <v>0</v>
      </c>
      <c r="AL38" s="49">
        <f t="shared" si="5"/>
        <v>0</v>
      </c>
      <c r="AM38" s="49">
        <f t="shared" si="6"/>
        <v>0</v>
      </c>
      <c r="AN38" s="49">
        <f t="shared" si="7"/>
        <v>0</v>
      </c>
      <c r="AO38" s="49">
        <f t="shared" si="8"/>
        <v>0</v>
      </c>
    </row>
    <row r="39" spans="1:41" x14ac:dyDescent="0.3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9"/>
        <v>0</v>
      </c>
      <c r="X39" s="73">
        <f t="shared" si="10"/>
        <v>0</v>
      </c>
      <c r="Y39" s="73">
        <f t="shared" si="11"/>
        <v>0</v>
      </c>
      <c r="AA39" s="17"/>
      <c r="AG39" s="49">
        <f t="shared" si="0"/>
        <v>0</v>
      </c>
      <c r="AH39" s="49">
        <f t="shared" si="1"/>
        <v>0</v>
      </c>
      <c r="AI39" s="49">
        <f t="shared" si="2"/>
        <v>0</v>
      </c>
      <c r="AJ39" s="49">
        <f t="shared" si="3"/>
        <v>0</v>
      </c>
      <c r="AK39" s="49">
        <f t="shared" si="4"/>
        <v>0</v>
      </c>
      <c r="AL39" s="49">
        <f t="shared" si="5"/>
        <v>0</v>
      </c>
      <c r="AM39" s="49">
        <f t="shared" si="6"/>
        <v>0</v>
      </c>
      <c r="AN39" s="49">
        <f t="shared" si="7"/>
        <v>0</v>
      </c>
      <c r="AO39" s="49">
        <f t="shared" si="8"/>
        <v>0</v>
      </c>
    </row>
    <row r="40" spans="1:41" x14ac:dyDescent="0.3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9"/>
        <v>0</v>
      </c>
      <c r="X40" s="73">
        <f t="shared" si="10"/>
        <v>0</v>
      </c>
      <c r="Y40" s="73">
        <f t="shared" si="11"/>
        <v>0</v>
      </c>
      <c r="AA40" s="17"/>
      <c r="AG40" s="49">
        <f t="shared" si="0"/>
        <v>0</v>
      </c>
      <c r="AH40" s="49">
        <f t="shared" si="1"/>
        <v>0</v>
      </c>
      <c r="AI40" s="49">
        <f t="shared" si="2"/>
        <v>0</v>
      </c>
      <c r="AJ40" s="49">
        <f t="shared" si="3"/>
        <v>0</v>
      </c>
      <c r="AK40" s="49">
        <f t="shared" si="4"/>
        <v>0</v>
      </c>
      <c r="AL40" s="49">
        <f t="shared" si="5"/>
        <v>0</v>
      </c>
      <c r="AM40" s="49">
        <f t="shared" si="6"/>
        <v>0</v>
      </c>
      <c r="AN40" s="49">
        <f t="shared" si="7"/>
        <v>0</v>
      </c>
      <c r="AO40" s="49">
        <f t="shared" si="8"/>
        <v>0</v>
      </c>
    </row>
    <row r="41" spans="1:41" x14ac:dyDescent="0.3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9"/>
        <v>0</v>
      </c>
      <c r="X41" s="73">
        <f t="shared" si="10"/>
        <v>0</v>
      </c>
      <c r="Y41" s="73">
        <f t="shared" si="11"/>
        <v>0</v>
      </c>
      <c r="AA41" s="17"/>
      <c r="AG41" s="49">
        <f t="shared" si="0"/>
        <v>0</v>
      </c>
      <c r="AH41" s="49">
        <f t="shared" si="1"/>
        <v>0</v>
      </c>
      <c r="AI41" s="49">
        <f t="shared" si="2"/>
        <v>0</v>
      </c>
      <c r="AJ41" s="49">
        <f t="shared" si="3"/>
        <v>0</v>
      </c>
      <c r="AK41" s="49">
        <f t="shared" si="4"/>
        <v>0</v>
      </c>
      <c r="AL41" s="49">
        <f t="shared" si="5"/>
        <v>0</v>
      </c>
      <c r="AM41" s="49">
        <f t="shared" si="6"/>
        <v>0</v>
      </c>
      <c r="AN41" s="49">
        <f t="shared" si="7"/>
        <v>0</v>
      </c>
      <c r="AO41" s="49">
        <f t="shared" si="8"/>
        <v>0</v>
      </c>
    </row>
    <row r="42" spans="1:41" x14ac:dyDescent="0.3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9"/>
        <v>0</v>
      </c>
      <c r="X42" s="73">
        <f t="shared" si="10"/>
        <v>0</v>
      </c>
      <c r="Y42" s="73">
        <f t="shared" si="11"/>
        <v>0</v>
      </c>
      <c r="AA42" s="17"/>
      <c r="AG42" s="49">
        <f t="shared" si="0"/>
        <v>0</v>
      </c>
      <c r="AH42" s="49">
        <f t="shared" si="1"/>
        <v>0</v>
      </c>
      <c r="AI42" s="49">
        <f t="shared" si="2"/>
        <v>0</v>
      </c>
      <c r="AJ42" s="49">
        <f t="shared" si="3"/>
        <v>0</v>
      </c>
      <c r="AK42" s="49">
        <f t="shared" si="4"/>
        <v>0</v>
      </c>
      <c r="AL42" s="49">
        <f t="shared" si="5"/>
        <v>0</v>
      </c>
      <c r="AM42" s="49">
        <f t="shared" si="6"/>
        <v>0</v>
      </c>
      <c r="AN42" s="49">
        <f t="shared" si="7"/>
        <v>0</v>
      </c>
      <c r="AO42" s="49">
        <f t="shared" si="8"/>
        <v>0</v>
      </c>
    </row>
    <row r="43" spans="1:41" x14ac:dyDescent="0.3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9"/>
        <v>0</v>
      </c>
      <c r="X43" s="73">
        <f t="shared" si="10"/>
        <v>0</v>
      </c>
      <c r="Y43" s="73">
        <f t="shared" si="11"/>
        <v>0</v>
      </c>
      <c r="AA43" s="17"/>
      <c r="AG43" s="49">
        <f t="shared" si="0"/>
        <v>0</v>
      </c>
      <c r="AH43" s="49">
        <f t="shared" si="1"/>
        <v>0</v>
      </c>
      <c r="AI43" s="49">
        <f t="shared" si="2"/>
        <v>0</v>
      </c>
      <c r="AJ43" s="49">
        <f t="shared" si="3"/>
        <v>0</v>
      </c>
      <c r="AK43" s="49">
        <f t="shared" si="4"/>
        <v>0</v>
      </c>
      <c r="AL43" s="49">
        <f t="shared" si="5"/>
        <v>0</v>
      </c>
      <c r="AM43" s="49">
        <f t="shared" si="6"/>
        <v>0</v>
      </c>
      <c r="AN43" s="49">
        <f t="shared" si="7"/>
        <v>0</v>
      </c>
      <c r="AO43" s="49">
        <f t="shared" si="8"/>
        <v>0</v>
      </c>
    </row>
    <row r="44" spans="1:41" x14ac:dyDescent="0.3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9"/>
        <v>0</v>
      </c>
      <c r="X44" s="73">
        <f t="shared" si="10"/>
        <v>0</v>
      </c>
      <c r="Y44" s="73">
        <f t="shared" si="11"/>
        <v>0</v>
      </c>
      <c r="AA44" s="17"/>
      <c r="AG44" s="49">
        <f t="shared" si="0"/>
        <v>0</v>
      </c>
      <c r="AH44" s="49">
        <f t="shared" si="1"/>
        <v>0</v>
      </c>
      <c r="AI44" s="49">
        <f t="shared" si="2"/>
        <v>0</v>
      </c>
      <c r="AJ44" s="49">
        <f t="shared" si="3"/>
        <v>0</v>
      </c>
      <c r="AK44" s="49">
        <f t="shared" si="4"/>
        <v>0</v>
      </c>
      <c r="AL44" s="49">
        <f t="shared" si="5"/>
        <v>0</v>
      </c>
      <c r="AM44" s="49">
        <f t="shared" si="6"/>
        <v>0</v>
      </c>
      <c r="AN44" s="49">
        <f t="shared" si="7"/>
        <v>0</v>
      </c>
      <c r="AO44" s="49">
        <f t="shared" si="8"/>
        <v>0</v>
      </c>
    </row>
    <row r="45" spans="1:41" x14ac:dyDescent="0.3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9"/>
        <v>0</v>
      </c>
      <c r="X45" s="73">
        <f t="shared" si="10"/>
        <v>0</v>
      </c>
      <c r="Y45" s="73">
        <f t="shared" si="11"/>
        <v>0</v>
      </c>
      <c r="AA45" s="17"/>
      <c r="AG45" s="49">
        <f t="shared" si="0"/>
        <v>0</v>
      </c>
      <c r="AH45" s="49">
        <f t="shared" si="1"/>
        <v>0</v>
      </c>
      <c r="AI45" s="49">
        <f t="shared" si="2"/>
        <v>0</v>
      </c>
      <c r="AJ45" s="49">
        <f t="shared" si="3"/>
        <v>0</v>
      </c>
      <c r="AK45" s="49">
        <f t="shared" si="4"/>
        <v>0</v>
      </c>
      <c r="AL45" s="49">
        <f t="shared" si="5"/>
        <v>0</v>
      </c>
      <c r="AM45" s="49">
        <f t="shared" si="6"/>
        <v>0</v>
      </c>
      <c r="AN45" s="49">
        <f t="shared" si="7"/>
        <v>0</v>
      </c>
      <c r="AO45" s="49">
        <f t="shared" si="8"/>
        <v>0</v>
      </c>
    </row>
    <row r="46" spans="1:41" x14ac:dyDescent="0.3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9"/>
        <v>0</v>
      </c>
      <c r="X46" s="73">
        <f t="shared" si="10"/>
        <v>0</v>
      </c>
      <c r="Y46" s="73">
        <f t="shared" si="11"/>
        <v>0</v>
      </c>
      <c r="AA46" s="17"/>
      <c r="AG46" s="49">
        <f t="shared" si="0"/>
        <v>0</v>
      </c>
      <c r="AH46" s="49">
        <f t="shared" si="1"/>
        <v>0</v>
      </c>
      <c r="AI46" s="49">
        <f t="shared" si="2"/>
        <v>0</v>
      </c>
      <c r="AJ46" s="49">
        <f t="shared" si="3"/>
        <v>0</v>
      </c>
      <c r="AK46" s="49">
        <f t="shared" si="4"/>
        <v>0</v>
      </c>
      <c r="AL46" s="49">
        <f t="shared" si="5"/>
        <v>0</v>
      </c>
      <c r="AM46" s="49">
        <f t="shared" si="6"/>
        <v>0</v>
      </c>
      <c r="AN46" s="49">
        <f t="shared" si="7"/>
        <v>0</v>
      </c>
      <c r="AO46" s="49">
        <f t="shared" si="8"/>
        <v>0</v>
      </c>
    </row>
    <row r="47" spans="1:41" x14ac:dyDescent="0.3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9"/>
        <v>0</v>
      </c>
      <c r="X47" s="73">
        <f t="shared" si="10"/>
        <v>0</v>
      </c>
      <c r="Y47" s="73">
        <f t="shared" si="11"/>
        <v>0</v>
      </c>
      <c r="AA47" s="17"/>
      <c r="AG47" s="49">
        <f t="shared" si="0"/>
        <v>0</v>
      </c>
      <c r="AH47" s="49">
        <f t="shared" si="1"/>
        <v>0</v>
      </c>
      <c r="AI47" s="49">
        <f t="shared" si="2"/>
        <v>0</v>
      </c>
      <c r="AJ47" s="49">
        <f t="shared" si="3"/>
        <v>0</v>
      </c>
      <c r="AK47" s="49">
        <f t="shared" si="4"/>
        <v>0</v>
      </c>
      <c r="AL47" s="49">
        <f t="shared" si="5"/>
        <v>0</v>
      </c>
      <c r="AM47" s="49">
        <f t="shared" si="6"/>
        <v>0</v>
      </c>
      <c r="AN47" s="49">
        <f t="shared" si="7"/>
        <v>0</v>
      </c>
      <c r="AO47" s="49">
        <f t="shared" si="8"/>
        <v>0</v>
      </c>
    </row>
    <row r="48" spans="1:41" x14ac:dyDescent="0.3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9"/>
        <v>0</v>
      </c>
      <c r="X48" s="73">
        <f t="shared" si="10"/>
        <v>0</v>
      </c>
      <c r="Y48" s="73">
        <f t="shared" si="11"/>
        <v>0</v>
      </c>
      <c r="AA48" s="17"/>
      <c r="AG48" s="49">
        <f t="shared" si="0"/>
        <v>0</v>
      </c>
      <c r="AH48" s="49">
        <f t="shared" si="1"/>
        <v>0</v>
      </c>
      <c r="AI48" s="49">
        <f t="shared" si="2"/>
        <v>0</v>
      </c>
      <c r="AJ48" s="49">
        <f t="shared" si="3"/>
        <v>0</v>
      </c>
      <c r="AK48" s="49">
        <f t="shared" si="4"/>
        <v>0</v>
      </c>
      <c r="AL48" s="49">
        <f t="shared" si="5"/>
        <v>0</v>
      </c>
      <c r="AM48" s="49">
        <f t="shared" si="6"/>
        <v>0</v>
      </c>
      <c r="AN48" s="49">
        <f t="shared" si="7"/>
        <v>0</v>
      </c>
      <c r="AO48" s="49">
        <f t="shared" si="8"/>
        <v>0</v>
      </c>
    </row>
    <row r="49" spans="1:41" x14ac:dyDescent="0.3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9"/>
        <v>0</v>
      </c>
      <c r="X49" s="73">
        <f t="shared" si="10"/>
        <v>0</v>
      </c>
      <c r="Y49" s="73">
        <f t="shared" si="11"/>
        <v>0</v>
      </c>
      <c r="AA49" s="17"/>
      <c r="AG49" s="49">
        <f t="shared" si="0"/>
        <v>0</v>
      </c>
      <c r="AH49" s="49">
        <f t="shared" si="1"/>
        <v>0</v>
      </c>
      <c r="AI49" s="49">
        <f t="shared" si="2"/>
        <v>0</v>
      </c>
      <c r="AJ49" s="49">
        <f t="shared" si="3"/>
        <v>0</v>
      </c>
      <c r="AK49" s="49">
        <f t="shared" si="4"/>
        <v>0</v>
      </c>
      <c r="AL49" s="49">
        <f t="shared" si="5"/>
        <v>0</v>
      </c>
      <c r="AM49" s="49">
        <f t="shared" si="6"/>
        <v>0</v>
      </c>
      <c r="AN49" s="49">
        <f t="shared" si="7"/>
        <v>0</v>
      </c>
      <c r="AO49" s="49">
        <f t="shared" si="8"/>
        <v>0</v>
      </c>
    </row>
    <row r="50" spans="1:41" x14ac:dyDescent="0.3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9"/>
        <v>0</v>
      </c>
      <c r="X50" s="73">
        <f t="shared" si="10"/>
        <v>0</v>
      </c>
      <c r="Y50" s="73">
        <f t="shared" si="11"/>
        <v>0</v>
      </c>
      <c r="AA50" s="17"/>
      <c r="AG50" s="49">
        <f t="shared" si="0"/>
        <v>0</v>
      </c>
      <c r="AH50" s="49">
        <f t="shared" si="1"/>
        <v>0</v>
      </c>
      <c r="AI50" s="49">
        <f t="shared" si="2"/>
        <v>0</v>
      </c>
      <c r="AJ50" s="49">
        <f t="shared" si="3"/>
        <v>0</v>
      </c>
      <c r="AK50" s="49">
        <f t="shared" si="4"/>
        <v>0</v>
      </c>
      <c r="AL50" s="49">
        <f t="shared" si="5"/>
        <v>0</v>
      </c>
      <c r="AM50" s="49">
        <f t="shared" si="6"/>
        <v>0</v>
      </c>
      <c r="AN50" s="49">
        <f t="shared" si="7"/>
        <v>0</v>
      </c>
      <c r="AO50" s="49">
        <f t="shared" si="8"/>
        <v>0</v>
      </c>
    </row>
    <row r="51" spans="1:41" x14ac:dyDescent="0.3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9"/>
        <v>0</v>
      </c>
      <c r="X51" s="73">
        <f t="shared" si="10"/>
        <v>0</v>
      </c>
      <c r="Y51" s="73">
        <f t="shared" si="11"/>
        <v>0</v>
      </c>
      <c r="AA51" s="17"/>
      <c r="AG51" s="49">
        <f t="shared" si="0"/>
        <v>0</v>
      </c>
      <c r="AH51" s="49">
        <f t="shared" si="1"/>
        <v>0</v>
      </c>
      <c r="AI51" s="49">
        <f t="shared" si="2"/>
        <v>0</v>
      </c>
      <c r="AJ51" s="49">
        <f t="shared" si="3"/>
        <v>0</v>
      </c>
      <c r="AK51" s="49">
        <f t="shared" si="4"/>
        <v>0</v>
      </c>
      <c r="AL51" s="49">
        <f t="shared" si="5"/>
        <v>0</v>
      </c>
      <c r="AM51" s="49">
        <f t="shared" si="6"/>
        <v>0</v>
      </c>
      <c r="AN51" s="49">
        <f t="shared" si="7"/>
        <v>0</v>
      </c>
      <c r="AO51" s="49">
        <f t="shared" si="8"/>
        <v>0</v>
      </c>
    </row>
    <row r="52" spans="1:41" x14ac:dyDescent="0.3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9"/>
        <v>0</v>
      </c>
      <c r="X52" s="73">
        <f t="shared" si="10"/>
        <v>0</v>
      </c>
      <c r="Y52" s="73">
        <f t="shared" si="11"/>
        <v>0</v>
      </c>
      <c r="AA52" s="17"/>
      <c r="AG52" s="49">
        <f t="shared" si="0"/>
        <v>0</v>
      </c>
      <c r="AH52" s="49">
        <f t="shared" si="1"/>
        <v>0</v>
      </c>
      <c r="AI52" s="49">
        <f t="shared" si="2"/>
        <v>0</v>
      </c>
      <c r="AJ52" s="49">
        <f t="shared" si="3"/>
        <v>0</v>
      </c>
      <c r="AK52" s="49">
        <f t="shared" si="4"/>
        <v>0</v>
      </c>
      <c r="AL52" s="49">
        <f t="shared" si="5"/>
        <v>0</v>
      </c>
      <c r="AM52" s="49">
        <f t="shared" si="6"/>
        <v>0</v>
      </c>
      <c r="AN52" s="49">
        <f t="shared" si="7"/>
        <v>0</v>
      </c>
      <c r="AO52" s="49">
        <f t="shared" si="8"/>
        <v>0</v>
      </c>
    </row>
    <row r="53" spans="1:41" x14ac:dyDescent="0.3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9"/>
        <v>0</v>
      </c>
      <c r="X53" s="73">
        <f t="shared" si="10"/>
        <v>0</v>
      </c>
      <c r="Y53" s="73">
        <f t="shared" si="11"/>
        <v>0</v>
      </c>
      <c r="AA53" s="17"/>
      <c r="AG53" s="49">
        <f t="shared" si="0"/>
        <v>0</v>
      </c>
      <c r="AH53" s="49">
        <f t="shared" si="1"/>
        <v>0</v>
      </c>
      <c r="AI53" s="49">
        <f t="shared" si="2"/>
        <v>0</v>
      </c>
      <c r="AJ53" s="49">
        <f t="shared" si="3"/>
        <v>0</v>
      </c>
      <c r="AK53" s="49">
        <f t="shared" si="4"/>
        <v>0</v>
      </c>
      <c r="AL53" s="49">
        <f t="shared" si="5"/>
        <v>0</v>
      </c>
      <c r="AM53" s="49">
        <f t="shared" si="6"/>
        <v>0</v>
      </c>
      <c r="AN53" s="49">
        <f t="shared" si="7"/>
        <v>0</v>
      </c>
      <c r="AO53" s="49">
        <f t="shared" si="8"/>
        <v>0</v>
      </c>
    </row>
    <row r="54" spans="1:41" x14ac:dyDescent="0.3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9"/>
        <v>0</v>
      </c>
      <c r="X54" s="73">
        <f t="shared" si="10"/>
        <v>0</v>
      </c>
      <c r="Y54" s="73">
        <f t="shared" si="11"/>
        <v>0</v>
      </c>
      <c r="AA54" s="17"/>
      <c r="AG54" s="49">
        <f t="shared" si="0"/>
        <v>0</v>
      </c>
      <c r="AH54" s="49">
        <f t="shared" si="1"/>
        <v>0</v>
      </c>
      <c r="AI54" s="49">
        <f t="shared" si="2"/>
        <v>0</v>
      </c>
      <c r="AJ54" s="49">
        <f t="shared" si="3"/>
        <v>0</v>
      </c>
      <c r="AK54" s="49">
        <f t="shared" si="4"/>
        <v>0</v>
      </c>
      <c r="AL54" s="49">
        <f t="shared" si="5"/>
        <v>0</v>
      </c>
      <c r="AM54" s="49">
        <f t="shared" si="6"/>
        <v>0</v>
      </c>
      <c r="AN54" s="49">
        <f t="shared" si="7"/>
        <v>0</v>
      </c>
      <c r="AO54" s="49">
        <f t="shared" si="8"/>
        <v>0</v>
      </c>
    </row>
    <row r="55" spans="1:41" x14ac:dyDescent="0.3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9"/>
        <v>0</v>
      </c>
      <c r="X55" s="73">
        <f t="shared" si="10"/>
        <v>0</v>
      </c>
      <c r="Y55" s="73">
        <f t="shared" si="11"/>
        <v>0</v>
      </c>
      <c r="AA55" s="17"/>
      <c r="AG55" s="49">
        <f t="shared" si="0"/>
        <v>0</v>
      </c>
      <c r="AH55" s="49">
        <f t="shared" si="1"/>
        <v>0</v>
      </c>
      <c r="AI55" s="49">
        <f t="shared" si="2"/>
        <v>0</v>
      </c>
      <c r="AJ55" s="49">
        <f t="shared" si="3"/>
        <v>0</v>
      </c>
      <c r="AK55" s="49">
        <f t="shared" si="4"/>
        <v>0</v>
      </c>
      <c r="AL55" s="49">
        <f t="shared" si="5"/>
        <v>0</v>
      </c>
      <c r="AM55" s="49">
        <f t="shared" si="6"/>
        <v>0</v>
      </c>
      <c r="AN55" s="49">
        <f t="shared" si="7"/>
        <v>0</v>
      </c>
      <c r="AO55" s="49">
        <f t="shared" si="8"/>
        <v>0</v>
      </c>
    </row>
    <row r="56" spans="1:41" x14ac:dyDescent="0.3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9"/>
        <v>0</v>
      </c>
      <c r="X56" s="73">
        <f t="shared" si="10"/>
        <v>0</v>
      </c>
      <c r="Y56" s="73">
        <f t="shared" si="11"/>
        <v>0</v>
      </c>
      <c r="AA56" s="17"/>
      <c r="AG56" s="49">
        <f t="shared" si="0"/>
        <v>0</v>
      </c>
      <c r="AH56" s="49">
        <f t="shared" si="1"/>
        <v>0</v>
      </c>
      <c r="AI56" s="49">
        <f t="shared" si="2"/>
        <v>0</v>
      </c>
      <c r="AJ56" s="49">
        <f t="shared" si="3"/>
        <v>0</v>
      </c>
      <c r="AK56" s="49">
        <f t="shared" si="4"/>
        <v>0</v>
      </c>
      <c r="AL56" s="49">
        <f t="shared" si="5"/>
        <v>0</v>
      </c>
      <c r="AM56" s="49">
        <f t="shared" si="6"/>
        <v>0</v>
      </c>
      <c r="AN56" s="49">
        <f t="shared" si="7"/>
        <v>0</v>
      </c>
      <c r="AO56" s="49">
        <f t="shared" si="8"/>
        <v>0</v>
      </c>
    </row>
    <row r="57" spans="1:41" x14ac:dyDescent="0.3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9"/>
        <v>0</v>
      </c>
      <c r="X57" s="73">
        <f t="shared" si="10"/>
        <v>0</v>
      </c>
      <c r="Y57" s="73">
        <f t="shared" si="11"/>
        <v>0</v>
      </c>
      <c r="AA57" s="17"/>
      <c r="AG57" s="49">
        <f t="shared" si="0"/>
        <v>0</v>
      </c>
      <c r="AH57" s="49">
        <f t="shared" si="1"/>
        <v>0</v>
      </c>
      <c r="AI57" s="49">
        <f t="shared" si="2"/>
        <v>0</v>
      </c>
      <c r="AJ57" s="49">
        <f t="shared" si="3"/>
        <v>0</v>
      </c>
      <c r="AK57" s="49">
        <f t="shared" si="4"/>
        <v>0</v>
      </c>
      <c r="AL57" s="49">
        <f t="shared" si="5"/>
        <v>0</v>
      </c>
      <c r="AM57" s="49">
        <f t="shared" si="6"/>
        <v>0</v>
      </c>
      <c r="AN57" s="49">
        <f t="shared" si="7"/>
        <v>0</v>
      </c>
      <c r="AO57" s="49">
        <f t="shared" si="8"/>
        <v>0</v>
      </c>
    </row>
    <row r="58" spans="1:41" x14ac:dyDescent="0.3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9"/>
        <v>0</v>
      </c>
      <c r="X58" s="73">
        <f t="shared" si="10"/>
        <v>0</v>
      </c>
      <c r="Y58" s="73">
        <f t="shared" si="11"/>
        <v>0</v>
      </c>
      <c r="AA58" s="17"/>
      <c r="AG58" s="49">
        <f t="shared" si="0"/>
        <v>0</v>
      </c>
      <c r="AH58" s="49">
        <f t="shared" si="1"/>
        <v>0</v>
      </c>
      <c r="AI58" s="49">
        <f t="shared" si="2"/>
        <v>0</v>
      </c>
      <c r="AJ58" s="49">
        <f t="shared" si="3"/>
        <v>0</v>
      </c>
      <c r="AK58" s="49">
        <f t="shared" si="4"/>
        <v>0</v>
      </c>
      <c r="AL58" s="49">
        <f t="shared" si="5"/>
        <v>0</v>
      </c>
      <c r="AM58" s="49">
        <f t="shared" si="6"/>
        <v>0</v>
      </c>
      <c r="AN58" s="49">
        <f t="shared" si="7"/>
        <v>0</v>
      </c>
      <c r="AO58" s="49">
        <f t="shared" si="8"/>
        <v>0</v>
      </c>
    </row>
    <row r="59" spans="1:41" x14ac:dyDescent="0.3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9"/>
        <v>0</v>
      </c>
      <c r="X59" s="73">
        <f t="shared" si="10"/>
        <v>0</v>
      </c>
      <c r="Y59" s="73">
        <f t="shared" si="11"/>
        <v>0</v>
      </c>
      <c r="AA59" s="17"/>
      <c r="AG59" s="49">
        <f t="shared" si="0"/>
        <v>0</v>
      </c>
      <c r="AH59" s="49">
        <f t="shared" si="1"/>
        <v>0</v>
      </c>
      <c r="AI59" s="49">
        <f t="shared" si="2"/>
        <v>0</v>
      </c>
      <c r="AJ59" s="49">
        <f t="shared" si="3"/>
        <v>0</v>
      </c>
      <c r="AK59" s="49">
        <f t="shared" si="4"/>
        <v>0</v>
      </c>
      <c r="AL59" s="49">
        <f t="shared" si="5"/>
        <v>0</v>
      </c>
      <c r="AM59" s="49">
        <f t="shared" si="6"/>
        <v>0</v>
      </c>
      <c r="AN59" s="49">
        <f t="shared" si="7"/>
        <v>0</v>
      </c>
      <c r="AO59" s="49">
        <f t="shared" si="8"/>
        <v>0</v>
      </c>
    </row>
    <row r="60" spans="1:41" ht="15" thickBot="1" x14ac:dyDescent="0.35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9"/>
        <v>0</v>
      </c>
      <c r="X60" s="73">
        <f t="shared" si="10"/>
        <v>0</v>
      </c>
      <c r="Y60" s="73">
        <f t="shared" si="11"/>
        <v>0</v>
      </c>
      <c r="AA60" s="17"/>
      <c r="AG60" s="49">
        <f t="shared" si="0"/>
        <v>0</v>
      </c>
      <c r="AH60" s="49">
        <f t="shared" si="1"/>
        <v>0</v>
      </c>
      <c r="AI60" s="49">
        <f t="shared" si="2"/>
        <v>0</v>
      </c>
      <c r="AJ60" s="49">
        <f t="shared" si="3"/>
        <v>0</v>
      </c>
      <c r="AK60" s="49">
        <f t="shared" si="4"/>
        <v>0</v>
      </c>
      <c r="AL60" s="49">
        <f t="shared" si="5"/>
        <v>0</v>
      </c>
      <c r="AM60" s="49">
        <f t="shared" si="6"/>
        <v>0</v>
      </c>
      <c r="AN60" s="49">
        <f t="shared" si="7"/>
        <v>0</v>
      </c>
      <c r="AO60" s="49">
        <f t="shared" si="8"/>
        <v>0</v>
      </c>
    </row>
  </sheetData>
  <sortState ref="B11:Y19">
    <sortCondition descending="1" ref="Y11:Y19"/>
  </sortState>
  <conditionalFormatting sqref="B11:C11">
    <cfRule type="expression" dxfId="53" priority="21" stopIfTrue="1">
      <formula>$H11="F"</formula>
    </cfRule>
  </conditionalFormatting>
  <conditionalFormatting sqref="B11:C11">
    <cfRule type="expression" dxfId="52" priority="20" stopIfTrue="1">
      <formula>$H11="F"</formula>
    </cfRule>
  </conditionalFormatting>
  <conditionalFormatting sqref="B12:C12">
    <cfRule type="expression" dxfId="51" priority="19" stopIfTrue="1">
      <formula>$H12="F"</formula>
    </cfRule>
  </conditionalFormatting>
  <conditionalFormatting sqref="B12:C12">
    <cfRule type="expression" dxfId="50" priority="18" stopIfTrue="1">
      <formula>$H12="F"</formula>
    </cfRule>
  </conditionalFormatting>
  <conditionalFormatting sqref="B13:C13">
    <cfRule type="expression" dxfId="49" priority="17" stopIfTrue="1">
      <formula>$H13="F"</formula>
    </cfRule>
  </conditionalFormatting>
  <conditionalFormatting sqref="B13:C13">
    <cfRule type="expression" dxfId="48" priority="16" stopIfTrue="1">
      <formula>$H13="F"</formula>
    </cfRule>
  </conditionalFormatting>
  <conditionalFormatting sqref="B14:C14">
    <cfRule type="expression" dxfId="47" priority="14" stopIfTrue="1">
      <formula>$H14="F"</formula>
    </cfRule>
  </conditionalFormatting>
  <conditionalFormatting sqref="B14:C14">
    <cfRule type="expression" dxfId="46" priority="13" stopIfTrue="1">
      <formula>$H14="F"</formula>
    </cfRule>
  </conditionalFormatting>
  <conditionalFormatting sqref="B15:C15">
    <cfRule type="expression" dxfId="45" priority="11" stopIfTrue="1">
      <formula>$H15="F"</formula>
    </cfRule>
  </conditionalFormatting>
  <conditionalFormatting sqref="B15:C15">
    <cfRule type="expression" dxfId="44" priority="10" stopIfTrue="1">
      <formula>$H15="F"</formula>
    </cfRule>
  </conditionalFormatting>
  <conditionalFormatting sqref="B16:C16">
    <cfRule type="expression" dxfId="43" priority="8" stopIfTrue="1">
      <formula>$H16="F"</formula>
    </cfRule>
  </conditionalFormatting>
  <conditionalFormatting sqref="B16:C16">
    <cfRule type="expression" dxfId="42" priority="7" stopIfTrue="1">
      <formula>$H16="F"</formula>
    </cfRule>
  </conditionalFormatting>
  <conditionalFormatting sqref="B17:C17">
    <cfRule type="expression" dxfId="41" priority="6" stopIfTrue="1">
      <formula>$H17="F"</formula>
    </cfRule>
  </conditionalFormatting>
  <conditionalFormatting sqref="B17:C17">
    <cfRule type="expression" dxfId="40" priority="5" stopIfTrue="1">
      <formula>$H17="F"</formula>
    </cfRule>
  </conditionalFormatting>
  <conditionalFormatting sqref="A11">
    <cfRule type="expression" dxfId="39" priority="2" stopIfTrue="1">
      <formula>$I11="F"</formula>
    </cfRule>
  </conditionalFormatting>
  <conditionalFormatting sqref="B21:C21">
    <cfRule type="expression" dxfId="38" priority="1" stopIfTrue="1">
      <formula>$H21="F"</formula>
    </cfRule>
  </conditionalFormatting>
  <pageMargins left="0.25" right="0.25" top="0.75" bottom="0.75" header="0.3" footer="0.3"/>
  <pageSetup paperSize="9"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Pré-licenciées</vt:lpstr>
      <vt:lpstr>Pré-licenciés</vt:lpstr>
      <vt:lpstr>Poussines</vt:lpstr>
      <vt:lpstr>Poussins</vt:lpstr>
      <vt:lpstr>Pupilles F</vt:lpstr>
      <vt:lpstr>Pupilles G</vt:lpstr>
      <vt:lpstr>Benjamines</vt:lpstr>
      <vt:lpstr>Benjamins</vt:lpstr>
      <vt:lpstr>Minimes F</vt:lpstr>
      <vt:lpstr>Minimes G</vt:lpstr>
      <vt:lpstr>Clubs</vt:lpstr>
      <vt:lpstr>Benjamines!Zone_d_impression</vt:lpstr>
      <vt:lpstr>Benjamins!Zone_d_impression</vt:lpstr>
      <vt:lpstr>Clubs!Zone_d_impression</vt:lpstr>
      <vt:lpstr>'Minimes F'!Zone_d_impression</vt:lpstr>
      <vt:lpstr>Poussines!Zone_d_impression</vt:lpstr>
      <vt:lpstr>Poussins!Zone_d_impression</vt:lpstr>
      <vt:lpstr>'Pré-licenciées'!Zone_d_impression</vt:lpstr>
      <vt:lpstr>'Pré-licenciés'!Zone_d_impression</vt:lpstr>
      <vt:lpstr>'Pupilles F'!Zone_d_impression</vt:lpstr>
      <vt:lpstr>'Pupilles G'!Zone_d_impression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pierre</cp:lastModifiedBy>
  <cp:lastPrinted>2018-09-30T13:01:40Z</cp:lastPrinted>
  <dcterms:created xsi:type="dcterms:W3CDTF">2013-11-10T17:02:09Z</dcterms:created>
  <dcterms:modified xsi:type="dcterms:W3CDTF">2019-06-25T19:08:28Z</dcterms:modified>
</cp:coreProperties>
</file>