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evian-velo\ecole de velo\2016\Marignier 16.06.24\"/>
    </mc:Choice>
  </mc:AlternateContent>
  <bookViews>
    <workbookView xWindow="-225" yWindow="-135" windowWidth="12120" windowHeight="8670" tabRatio="547" activeTab="2"/>
  </bookViews>
  <sheets>
    <sheet name="Pré-licenciées" sheetId="20" r:id="rId1"/>
    <sheet name="Pré-licenciés" sheetId="11" r:id="rId2"/>
    <sheet name="Poussines" sheetId="12" r:id="rId3"/>
    <sheet name="Poussins" sheetId="13" r:id="rId4"/>
    <sheet name="Pupilles F" sheetId="14" r:id="rId5"/>
    <sheet name="Pupilles G" sheetId="15" r:id="rId6"/>
    <sheet name="Benjamines" sheetId="16" r:id="rId7"/>
    <sheet name="Benjamins" sheetId="17" r:id="rId8"/>
    <sheet name="Minimes F" sheetId="18" r:id="rId9"/>
    <sheet name="Minimes G" sheetId="21" r:id="rId10"/>
    <sheet name="Clubs" sheetId="19" r:id="rId11"/>
  </sheets>
  <definedNames>
    <definedName name="_xlnm._FilterDatabase" localSheetId="8" hidden="1">'Minimes F'!$B$89:$K$119</definedName>
    <definedName name="DONNEES">#REF!</definedName>
  </definedNames>
  <calcPr calcId="152511"/>
</workbook>
</file>

<file path=xl/calcChain.xml><?xml version="1.0" encoding="utf-8"?>
<calcChain xmlns="http://schemas.openxmlformats.org/spreadsheetml/2006/main">
  <c r="I9" i="21" l="1"/>
  <c r="I10" i="21"/>
  <c r="I11" i="21"/>
  <c r="I17" i="21"/>
  <c r="I13" i="21"/>
  <c r="I15" i="21"/>
  <c r="I16" i="21"/>
  <c r="I8" i="21"/>
  <c r="I18" i="21"/>
  <c r="I12" i="21"/>
  <c r="I19" i="21"/>
  <c r="I20" i="21"/>
  <c r="I14" i="21"/>
  <c r="F131" i="13"/>
  <c r="F130" i="17"/>
  <c r="G130" i="17"/>
  <c r="H130" i="17"/>
  <c r="F138" i="17"/>
  <c r="G138" i="17"/>
  <c r="H138" i="17"/>
  <c r="F123" i="17"/>
  <c r="G123" i="17"/>
  <c r="H123" i="17"/>
  <c r="F145" i="17"/>
  <c r="G145" i="17"/>
  <c r="H145" i="17"/>
  <c r="F127" i="17"/>
  <c r="G127" i="17"/>
  <c r="H127" i="17"/>
  <c r="F126" i="17"/>
  <c r="G126" i="17"/>
  <c r="H126" i="17"/>
  <c r="F134" i="17"/>
  <c r="G134" i="17"/>
  <c r="H134" i="17"/>
  <c r="F128" i="17"/>
  <c r="G128" i="17"/>
  <c r="H128" i="17"/>
  <c r="F131" i="17"/>
  <c r="G131" i="17"/>
  <c r="H131" i="17"/>
  <c r="F135" i="17"/>
  <c r="G135" i="17"/>
  <c r="H135" i="17"/>
  <c r="F137" i="17"/>
  <c r="G137" i="17"/>
  <c r="H137" i="17"/>
  <c r="F140" i="17"/>
  <c r="G140" i="17"/>
  <c r="H140" i="17"/>
  <c r="F129" i="17"/>
  <c r="G129" i="17"/>
  <c r="H129" i="17"/>
  <c r="F133" i="17"/>
  <c r="G133" i="17"/>
  <c r="H133" i="17"/>
  <c r="F132" i="17"/>
  <c r="G132" i="17"/>
  <c r="H132" i="17"/>
  <c r="F139" i="17"/>
  <c r="G139" i="17"/>
  <c r="H139" i="17"/>
  <c r="F142" i="17"/>
  <c r="G142" i="17"/>
  <c r="H142" i="17"/>
  <c r="F136" i="17"/>
  <c r="G136" i="17"/>
  <c r="H136" i="17"/>
  <c r="F143" i="17"/>
  <c r="G143" i="17"/>
  <c r="H143" i="17"/>
  <c r="F124" i="17"/>
  <c r="G124" i="17"/>
  <c r="H124" i="17"/>
  <c r="F146" i="17"/>
  <c r="G146" i="17"/>
  <c r="H146" i="17"/>
  <c r="F144" i="17"/>
  <c r="G144" i="17"/>
  <c r="H144" i="17"/>
  <c r="F141" i="17"/>
  <c r="G141" i="17"/>
  <c r="H141" i="17"/>
  <c r="F147" i="17"/>
  <c r="G147" i="17"/>
  <c r="H147" i="17"/>
  <c r="F123" i="21"/>
  <c r="G123" i="21"/>
  <c r="H123" i="21"/>
  <c r="F134" i="21"/>
  <c r="G134" i="21"/>
  <c r="H134" i="21"/>
  <c r="F125" i="21"/>
  <c r="G125" i="21"/>
  <c r="H125" i="21"/>
  <c r="F132" i="21"/>
  <c r="G132" i="21"/>
  <c r="H132" i="21"/>
  <c r="F124" i="21"/>
  <c r="G124" i="21"/>
  <c r="H124" i="21"/>
  <c r="F126" i="21"/>
  <c r="G126" i="21"/>
  <c r="H126" i="21"/>
  <c r="F131" i="21"/>
  <c r="G131" i="21"/>
  <c r="H131" i="21"/>
  <c r="F133" i="21"/>
  <c r="G133" i="21"/>
  <c r="H133" i="21"/>
  <c r="F128" i="21"/>
  <c r="G128" i="21"/>
  <c r="H128" i="21"/>
  <c r="F130" i="21"/>
  <c r="G130" i="21"/>
  <c r="H130" i="21"/>
  <c r="F129" i="21"/>
  <c r="G129" i="21"/>
  <c r="H129" i="21"/>
  <c r="G135" i="21"/>
  <c r="H135" i="21"/>
  <c r="F136" i="21"/>
  <c r="G136" i="21"/>
  <c r="H136" i="21"/>
  <c r="F137" i="21"/>
  <c r="G137" i="21"/>
  <c r="H137" i="21"/>
  <c r="F138" i="21"/>
  <c r="G138" i="21"/>
  <c r="H138" i="21"/>
  <c r="F139" i="21"/>
  <c r="G139" i="21"/>
  <c r="H139" i="21"/>
  <c r="F140" i="21"/>
  <c r="G140" i="21"/>
  <c r="H140" i="21"/>
  <c r="F141" i="21"/>
  <c r="G141" i="21"/>
  <c r="H141" i="21"/>
  <c r="F142" i="21"/>
  <c r="G142" i="21"/>
  <c r="H142" i="21"/>
  <c r="F143" i="21"/>
  <c r="G143" i="21"/>
  <c r="H143" i="21"/>
  <c r="F144" i="21"/>
  <c r="G144" i="21"/>
  <c r="H144" i="21"/>
  <c r="F145" i="21"/>
  <c r="G145" i="21"/>
  <c r="H145" i="21"/>
  <c r="F146" i="21"/>
  <c r="G146" i="21"/>
  <c r="H146" i="21"/>
  <c r="F147" i="21"/>
  <c r="G147" i="21"/>
  <c r="H147" i="21"/>
  <c r="F148" i="21"/>
  <c r="G148" i="21"/>
  <c r="H148" i="21"/>
  <c r="F149" i="21"/>
  <c r="G149" i="21"/>
  <c r="H149" i="21"/>
  <c r="F150" i="21"/>
  <c r="G150" i="21"/>
  <c r="H150" i="21"/>
  <c r="F151" i="21"/>
  <c r="G151" i="21"/>
  <c r="H151" i="21"/>
  <c r="F152" i="21"/>
  <c r="G152" i="21"/>
  <c r="H152" i="21"/>
  <c r="F153" i="21"/>
  <c r="G153" i="21"/>
  <c r="H153" i="21"/>
  <c r="F154" i="21"/>
  <c r="G154" i="21"/>
  <c r="H154" i="21"/>
  <c r="H127" i="21"/>
  <c r="G127" i="21"/>
  <c r="F127" i="21"/>
  <c r="H123" i="20"/>
  <c r="G123" i="20"/>
  <c r="F123" i="20"/>
  <c r="I9" i="20"/>
  <c r="I8" i="20"/>
  <c r="F126" i="16"/>
  <c r="G126" i="16"/>
  <c r="H126" i="16"/>
  <c r="F128" i="16"/>
  <c r="G128" i="16"/>
  <c r="H128" i="16"/>
  <c r="F132" i="16"/>
  <c r="G132" i="16"/>
  <c r="H132" i="16"/>
  <c r="F124" i="16"/>
  <c r="G124" i="16"/>
  <c r="H124" i="16"/>
  <c r="F130" i="16"/>
  <c r="G130" i="16"/>
  <c r="H130" i="16"/>
  <c r="F127" i="16"/>
  <c r="G127" i="16"/>
  <c r="H127" i="16"/>
  <c r="F125" i="16"/>
  <c r="G125" i="16"/>
  <c r="H125" i="16"/>
  <c r="F123" i="16"/>
  <c r="G123" i="16"/>
  <c r="H123" i="16"/>
  <c r="F131" i="16"/>
  <c r="G131" i="16"/>
  <c r="H131" i="16"/>
  <c r="F133" i="16"/>
  <c r="G133" i="16"/>
  <c r="H133" i="16"/>
  <c r="F134" i="16"/>
  <c r="G134" i="16"/>
  <c r="H134" i="16"/>
  <c r="F135" i="16"/>
  <c r="G135" i="16"/>
  <c r="H135" i="16"/>
  <c r="F136" i="16"/>
  <c r="G136" i="16"/>
  <c r="H136" i="16"/>
  <c r="F137" i="16"/>
  <c r="G137" i="16"/>
  <c r="H137" i="16"/>
  <c r="F138" i="16"/>
  <c r="G138" i="16"/>
  <c r="H138" i="16"/>
  <c r="F139" i="16"/>
  <c r="G139" i="16"/>
  <c r="H139" i="16"/>
  <c r="H129" i="16"/>
  <c r="G129" i="16"/>
  <c r="F129" i="16"/>
  <c r="N11" i="19"/>
  <c r="N7" i="19"/>
  <c r="N5" i="19"/>
  <c r="N8" i="19"/>
  <c r="N13" i="19"/>
  <c r="N12" i="19"/>
  <c r="N15" i="19"/>
  <c r="N6" i="19"/>
  <c r="N14" i="19"/>
  <c r="N9" i="19"/>
  <c r="N16" i="19"/>
  <c r="N10" i="19"/>
  <c r="L11" i="19"/>
  <c r="M11" i="19"/>
  <c r="L7" i="19"/>
  <c r="M7" i="19"/>
  <c r="L5" i="19"/>
  <c r="M5" i="19"/>
  <c r="L8" i="19"/>
  <c r="M8" i="19"/>
  <c r="L13" i="19"/>
  <c r="M13" i="19"/>
  <c r="L12" i="19"/>
  <c r="M12" i="19"/>
  <c r="L15" i="19"/>
  <c r="M15" i="19"/>
  <c r="L6" i="19"/>
  <c r="M6" i="19"/>
  <c r="L14" i="19"/>
  <c r="M14" i="19"/>
  <c r="L9" i="19"/>
  <c r="M9" i="19"/>
  <c r="L16" i="19"/>
  <c r="M16" i="19"/>
  <c r="M10" i="19"/>
  <c r="L10" i="19"/>
  <c r="K11" i="19"/>
  <c r="K7" i="19"/>
  <c r="K5" i="19"/>
  <c r="K8" i="19"/>
  <c r="K13" i="19"/>
  <c r="K12" i="19"/>
  <c r="K15" i="19"/>
  <c r="K6" i="19"/>
  <c r="K14" i="19"/>
  <c r="K9" i="19"/>
  <c r="K16" i="19"/>
  <c r="K10" i="19"/>
  <c r="I11" i="19"/>
  <c r="J11" i="19"/>
  <c r="I7" i="19"/>
  <c r="J7" i="19"/>
  <c r="I5" i="19"/>
  <c r="J5" i="19"/>
  <c r="I8" i="19"/>
  <c r="J8" i="19"/>
  <c r="I13" i="19"/>
  <c r="J13" i="19"/>
  <c r="I12" i="19"/>
  <c r="J12" i="19"/>
  <c r="I15" i="19"/>
  <c r="J15" i="19"/>
  <c r="I6" i="19"/>
  <c r="J6" i="19"/>
  <c r="I14" i="19"/>
  <c r="J14" i="19"/>
  <c r="I9" i="19"/>
  <c r="J9" i="19"/>
  <c r="I16" i="19"/>
  <c r="J16" i="19"/>
  <c r="J10" i="19"/>
  <c r="I10" i="19"/>
  <c r="H11" i="19"/>
  <c r="H7" i="19"/>
  <c r="H5" i="19"/>
  <c r="H8" i="19"/>
  <c r="H13" i="19"/>
  <c r="H12" i="19"/>
  <c r="H15" i="19"/>
  <c r="H6" i="19"/>
  <c r="H14" i="19"/>
  <c r="H9" i="19"/>
  <c r="H16" i="19"/>
  <c r="H10" i="19"/>
  <c r="E11" i="19"/>
  <c r="E7" i="19"/>
  <c r="E5" i="19"/>
  <c r="E8" i="19"/>
  <c r="E13" i="19"/>
  <c r="E12" i="19"/>
  <c r="E15" i="19"/>
  <c r="E6" i="19"/>
  <c r="E14" i="19"/>
  <c r="E9" i="19"/>
  <c r="E16" i="19"/>
  <c r="F11" i="19"/>
  <c r="G11" i="19"/>
  <c r="F7" i="19"/>
  <c r="G7" i="19"/>
  <c r="F5" i="19"/>
  <c r="G5" i="19"/>
  <c r="F8" i="19"/>
  <c r="G8" i="19"/>
  <c r="F13" i="19"/>
  <c r="G13" i="19"/>
  <c r="F12" i="19"/>
  <c r="G12" i="19"/>
  <c r="F15" i="19"/>
  <c r="G15" i="19"/>
  <c r="F6" i="19"/>
  <c r="G6" i="19"/>
  <c r="F14" i="19"/>
  <c r="G14" i="19"/>
  <c r="F9" i="19"/>
  <c r="G9" i="19"/>
  <c r="F16" i="19"/>
  <c r="G16" i="19"/>
  <c r="G10" i="19"/>
  <c r="F10" i="19"/>
  <c r="E10" i="19"/>
  <c r="C11" i="19"/>
  <c r="D11" i="19"/>
  <c r="C7" i="19"/>
  <c r="D7" i="19"/>
  <c r="C5" i="19"/>
  <c r="D5" i="19"/>
  <c r="C8" i="19"/>
  <c r="D8" i="19"/>
  <c r="C13" i="19"/>
  <c r="D13" i="19"/>
  <c r="C12" i="19"/>
  <c r="D12" i="19"/>
  <c r="C15" i="19"/>
  <c r="D15" i="19"/>
  <c r="C6" i="19"/>
  <c r="D6" i="19"/>
  <c r="C14" i="19"/>
  <c r="D14" i="19"/>
  <c r="C9" i="19"/>
  <c r="D9" i="19"/>
  <c r="C16" i="19"/>
  <c r="D16" i="19"/>
  <c r="D10" i="19"/>
  <c r="C10" i="19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H154" i="17"/>
  <c r="G154" i="17"/>
  <c r="F154" i="17"/>
  <c r="H153" i="17"/>
  <c r="G153" i="17"/>
  <c r="F153" i="17"/>
  <c r="H152" i="17"/>
  <c r="G152" i="17"/>
  <c r="F152" i="17"/>
  <c r="H151" i="17"/>
  <c r="G151" i="17"/>
  <c r="F151" i="17"/>
  <c r="H150" i="17"/>
  <c r="G150" i="17"/>
  <c r="F150" i="17"/>
  <c r="H149" i="17"/>
  <c r="G149" i="17"/>
  <c r="F149" i="17"/>
  <c r="H148" i="17"/>
  <c r="G148" i="17"/>
  <c r="F148" i="17"/>
  <c r="H125" i="17"/>
  <c r="G125" i="17"/>
  <c r="F125" i="17"/>
  <c r="I39" i="17"/>
  <c r="I38" i="17"/>
  <c r="I37" i="17"/>
  <c r="I36" i="17"/>
  <c r="I35" i="17"/>
  <c r="I34" i="17"/>
  <c r="I33" i="17"/>
  <c r="I32" i="17"/>
  <c r="I28" i="17"/>
  <c r="I29" i="17"/>
  <c r="I31" i="17"/>
  <c r="I8" i="17"/>
  <c r="I25" i="17"/>
  <c r="I19" i="17"/>
  <c r="I27" i="17"/>
  <c r="I23" i="17"/>
  <c r="I13" i="17"/>
  <c r="I26" i="17"/>
  <c r="I22" i="17"/>
  <c r="I30" i="17"/>
  <c r="I21" i="17"/>
  <c r="I15" i="17"/>
  <c r="I17" i="17"/>
  <c r="I10" i="17"/>
  <c r="I16" i="17"/>
  <c r="I20" i="17"/>
  <c r="I9" i="17"/>
  <c r="I24" i="17"/>
  <c r="I14" i="17"/>
  <c r="I18" i="17"/>
  <c r="I11" i="17"/>
  <c r="I12" i="17"/>
  <c r="I24" i="16"/>
  <c r="I23" i="16"/>
  <c r="I22" i="16"/>
  <c r="I21" i="16"/>
  <c r="I20" i="16"/>
  <c r="I19" i="16"/>
  <c r="I17" i="16"/>
  <c r="I14" i="16"/>
  <c r="I8" i="16"/>
  <c r="I10" i="16"/>
  <c r="I13" i="16"/>
  <c r="I18" i="16"/>
  <c r="I9" i="16"/>
  <c r="I15" i="16"/>
  <c r="I11" i="16"/>
  <c r="I12" i="16"/>
  <c r="I16" i="16"/>
  <c r="H139" i="14"/>
  <c r="G139" i="14"/>
  <c r="F139" i="14"/>
  <c r="H138" i="14"/>
  <c r="G138" i="14"/>
  <c r="F138" i="14"/>
  <c r="H137" i="14"/>
  <c r="G137" i="14"/>
  <c r="F137" i="14"/>
  <c r="H136" i="14"/>
  <c r="G136" i="14"/>
  <c r="F136" i="14"/>
  <c r="H135" i="14"/>
  <c r="G135" i="14"/>
  <c r="F135" i="14"/>
  <c r="H134" i="14"/>
  <c r="G134" i="14"/>
  <c r="F134" i="14"/>
  <c r="H133" i="14"/>
  <c r="G133" i="14"/>
  <c r="F133" i="14"/>
  <c r="H132" i="14"/>
  <c r="G132" i="14"/>
  <c r="F132" i="14"/>
  <c r="H131" i="14"/>
  <c r="G131" i="14"/>
  <c r="F131" i="14"/>
  <c r="H130" i="14"/>
  <c r="G130" i="14"/>
  <c r="F130" i="14"/>
  <c r="H125" i="14"/>
  <c r="G125" i="14"/>
  <c r="F125" i="14"/>
  <c r="H127" i="14"/>
  <c r="G127" i="14"/>
  <c r="F127" i="14"/>
  <c r="H129" i="14"/>
  <c r="G129" i="14"/>
  <c r="F129" i="14"/>
  <c r="H128" i="14"/>
  <c r="G128" i="14"/>
  <c r="F128" i="14"/>
  <c r="H126" i="14"/>
  <c r="G126" i="14"/>
  <c r="F126" i="14"/>
  <c r="H123" i="14"/>
  <c r="G123" i="14"/>
  <c r="F123" i="14"/>
  <c r="H124" i="14"/>
  <c r="G124" i="14"/>
  <c r="F124" i="14"/>
  <c r="I24" i="14"/>
  <c r="I23" i="14"/>
  <c r="I22" i="14"/>
  <c r="I21" i="14"/>
  <c r="I20" i="14"/>
  <c r="I19" i="14"/>
  <c r="I18" i="14"/>
  <c r="I17" i="14"/>
  <c r="I16" i="14"/>
  <c r="I15" i="14"/>
  <c r="I12" i="14"/>
  <c r="I11" i="14"/>
  <c r="I14" i="14"/>
  <c r="I13" i="14"/>
  <c r="I8" i="14"/>
  <c r="I9" i="14"/>
  <c r="I10" i="14"/>
  <c r="H128" i="15"/>
  <c r="H134" i="15"/>
  <c r="H132" i="15"/>
  <c r="H137" i="15"/>
  <c r="H133" i="15"/>
  <c r="H135" i="15"/>
  <c r="H140" i="15"/>
  <c r="H142" i="15"/>
  <c r="H144" i="15"/>
  <c r="H141" i="15"/>
  <c r="H130" i="15"/>
  <c r="H127" i="15"/>
  <c r="H125" i="15"/>
  <c r="H131" i="15"/>
  <c r="H124" i="15"/>
  <c r="H145" i="15"/>
  <c r="H129" i="15"/>
  <c r="H126" i="15"/>
  <c r="H143" i="15"/>
  <c r="H123" i="15"/>
  <c r="H136" i="15"/>
  <c r="H138" i="15"/>
  <c r="H146" i="15"/>
  <c r="H147" i="15"/>
  <c r="H148" i="15"/>
  <c r="H149" i="15"/>
  <c r="H150" i="15"/>
  <c r="H151" i="15"/>
  <c r="H152" i="15"/>
  <c r="H153" i="15"/>
  <c r="H154" i="15"/>
  <c r="G128" i="15"/>
  <c r="G134" i="15"/>
  <c r="G132" i="15"/>
  <c r="G137" i="15"/>
  <c r="G133" i="15"/>
  <c r="G135" i="15"/>
  <c r="G140" i="15"/>
  <c r="G142" i="15"/>
  <c r="G144" i="15"/>
  <c r="G141" i="15"/>
  <c r="G130" i="15"/>
  <c r="G127" i="15"/>
  <c r="G125" i="15"/>
  <c r="G131" i="15"/>
  <c r="G124" i="15"/>
  <c r="G145" i="15"/>
  <c r="G129" i="15"/>
  <c r="G126" i="15"/>
  <c r="G143" i="15"/>
  <c r="G123" i="15"/>
  <c r="G136" i="15"/>
  <c r="G138" i="15"/>
  <c r="G146" i="15"/>
  <c r="G147" i="15"/>
  <c r="G148" i="15"/>
  <c r="G149" i="15"/>
  <c r="G150" i="15"/>
  <c r="G151" i="15"/>
  <c r="G152" i="15"/>
  <c r="G153" i="15"/>
  <c r="G154" i="15"/>
  <c r="F128" i="15"/>
  <c r="F134" i="15"/>
  <c r="F132" i="15"/>
  <c r="F137" i="15"/>
  <c r="F133" i="15"/>
  <c r="F135" i="15"/>
  <c r="F140" i="15"/>
  <c r="F142" i="15"/>
  <c r="F144" i="15"/>
  <c r="F141" i="15"/>
  <c r="F130" i="15"/>
  <c r="F127" i="15"/>
  <c r="F125" i="15"/>
  <c r="F131" i="15"/>
  <c r="F124" i="15"/>
  <c r="F145" i="15"/>
  <c r="F129" i="15"/>
  <c r="F126" i="15"/>
  <c r="F143" i="15"/>
  <c r="F123" i="15"/>
  <c r="F136" i="15"/>
  <c r="F138" i="15"/>
  <c r="F146" i="15"/>
  <c r="F147" i="15"/>
  <c r="I147" i="15" s="1"/>
  <c r="F148" i="15"/>
  <c r="F149" i="15"/>
  <c r="F150" i="15"/>
  <c r="F151" i="15"/>
  <c r="I151" i="15" s="1"/>
  <c r="F152" i="15"/>
  <c r="F153" i="15"/>
  <c r="I153" i="15" s="1"/>
  <c r="F154" i="15"/>
  <c r="H139" i="15"/>
  <c r="G139" i="15"/>
  <c r="F139" i="15"/>
  <c r="I33" i="15"/>
  <c r="I34" i="15"/>
  <c r="I35" i="15"/>
  <c r="I36" i="15"/>
  <c r="I37" i="15"/>
  <c r="I38" i="15"/>
  <c r="I39" i="15"/>
  <c r="I32" i="15"/>
  <c r="I31" i="15"/>
  <c r="I23" i="15"/>
  <c r="I28" i="15"/>
  <c r="I8" i="15"/>
  <c r="I27" i="15"/>
  <c r="I14" i="15"/>
  <c r="I22" i="15"/>
  <c r="I30" i="15"/>
  <c r="I12" i="15"/>
  <c r="I13" i="15"/>
  <c r="I15" i="15"/>
  <c r="I10" i="15"/>
  <c r="I11" i="15"/>
  <c r="I24" i="15"/>
  <c r="I29" i="15"/>
  <c r="I25" i="15"/>
  <c r="I20" i="15"/>
  <c r="I19" i="15"/>
  <c r="I17" i="15"/>
  <c r="I26" i="15"/>
  <c r="I21" i="15"/>
  <c r="I16" i="15"/>
  <c r="I9" i="15"/>
  <c r="I18" i="15"/>
  <c r="H147" i="18"/>
  <c r="G147" i="18"/>
  <c r="F147" i="18"/>
  <c r="H146" i="18"/>
  <c r="G146" i="18"/>
  <c r="F146" i="18"/>
  <c r="H145" i="18"/>
  <c r="G145" i="18"/>
  <c r="F145" i="18"/>
  <c r="H144" i="18"/>
  <c r="G144" i="18"/>
  <c r="F144" i="18"/>
  <c r="H143" i="18"/>
  <c r="G143" i="18"/>
  <c r="F143" i="18"/>
  <c r="H142" i="18"/>
  <c r="G142" i="18"/>
  <c r="F142" i="18"/>
  <c r="H141" i="18"/>
  <c r="G141" i="18"/>
  <c r="F141" i="18"/>
  <c r="H140" i="18"/>
  <c r="G140" i="18"/>
  <c r="F140" i="18"/>
  <c r="H139" i="18"/>
  <c r="G139" i="18"/>
  <c r="F139" i="18"/>
  <c r="H138" i="18"/>
  <c r="G138" i="18"/>
  <c r="F138" i="18"/>
  <c r="H137" i="18"/>
  <c r="G137" i="18"/>
  <c r="F137" i="18"/>
  <c r="H136" i="18"/>
  <c r="G136" i="18"/>
  <c r="F136" i="18"/>
  <c r="H135" i="18"/>
  <c r="G135" i="18"/>
  <c r="F135" i="18"/>
  <c r="H134" i="18"/>
  <c r="G134" i="18"/>
  <c r="F134" i="18"/>
  <c r="H133" i="18"/>
  <c r="G133" i="18"/>
  <c r="F133" i="18"/>
  <c r="H132" i="18"/>
  <c r="G132" i="18"/>
  <c r="F132" i="18"/>
  <c r="H131" i="18"/>
  <c r="G131" i="18"/>
  <c r="F131" i="18"/>
  <c r="H130" i="18"/>
  <c r="G130" i="18"/>
  <c r="F130" i="18"/>
  <c r="H128" i="18"/>
  <c r="G128" i="18"/>
  <c r="F128" i="18"/>
  <c r="H123" i="18"/>
  <c r="G123" i="18"/>
  <c r="F123" i="18"/>
  <c r="H129" i="18"/>
  <c r="G129" i="18"/>
  <c r="F129" i="18"/>
  <c r="H127" i="18"/>
  <c r="G127" i="18"/>
  <c r="F127" i="18"/>
  <c r="H125" i="18"/>
  <c r="G125" i="18"/>
  <c r="F125" i="18"/>
  <c r="H124" i="18"/>
  <c r="G124" i="18"/>
  <c r="F124" i="18"/>
  <c r="H126" i="18"/>
  <c r="G126" i="18"/>
  <c r="F126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3" i="18"/>
  <c r="I8" i="18"/>
  <c r="I12" i="18"/>
  <c r="I14" i="18"/>
  <c r="I9" i="18"/>
  <c r="I11" i="18"/>
  <c r="I10" i="18"/>
  <c r="F124" i="13"/>
  <c r="G124" i="13"/>
  <c r="H124" i="13"/>
  <c r="F129" i="13"/>
  <c r="G129" i="13"/>
  <c r="H129" i="13"/>
  <c r="F128" i="13"/>
  <c r="G128" i="13"/>
  <c r="H128" i="13"/>
  <c r="F132" i="13"/>
  <c r="G132" i="13"/>
  <c r="H132" i="13"/>
  <c r="F123" i="13"/>
  <c r="G123" i="13"/>
  <c r="H123" i="13"/>
  <c r="F126" i="13"/>
  <c r="G126" i="13"/>
  <c r="H126" i="13"/>
  <c r="F125" i="13"/>
  <c r="G125" i="13"/>
  <c r="H125" i="13"/>
  <c r="F127" i="13"/>
  <c r="G127" i="13"/>
  <c r="H127" i="13"/>
  <c r="F130" i="13"/>
  <c r="G130" i="13"/>
  <c r="H130" i="13"/>
  <c r="F133" i="13"/>
  <c r="G133" i="13"/>
  <c r="H133" i="13"/>
  <c r="F134" i="13"/>
  <c r="G134" i="13"/>
  <c r="H134" i="13"/>
  <c r="F135" i="13"/>
  <c r="G135" i="13"/>
  <c r="H135" i="13"/>
  <c r="F136" i="13"/>
  <c r="G136" i="13"/>
  <c r="H136" i="13"/>
  <c r="F137" i="13"/>
  <c r="G137" i="13"/>
  <c r="H137" i="13"/>
  <c r="F138" i="13"/>
  <c r="G138" i="13"/>
  <c r="H138" i="13"/>
  <c r="F139" i="13"/>
  <c r="G139" i="13"/>
  <c r="H139" i="13"/>
  <c r="F140" i="13"/>
  <c r="G140" i="13"/>
  <c r="H140" i="13"/>
  <c r="F141" i="13"/>
  <c r="G141" i="13"/>
  <c r="H141" i="13"/>
  <c r="F142" i="13"/>
  <c r="G142" i="13"/>
  <c r="H142" i="13"/>
  <c r="F143" i="13"/>
  <c r="G143" i="13"/>
  <c r="H143" i="13"/>
  <c r="F144" i="13"/>
  <c r="G144" i="13"/>
  <c r="H144" i="13"/>
  <c r="F145" i="13"/>
  <c r="G145" i="13"/>
  <c r="H145" i="13"/>
  <c r="F146" i="13"/>
  <c r="G146" i="13"/>
  <c r="H146" i="13"/>
  <c r="F147" i="13"/>
  <c r="G147" i="13"/>
  <c r="H147" i="13"/>
  <c r="H131" i="13"/>
  <c r="G131" i="13"/>
  <c r="I32" i="13"/>
  <c r="I25" i="13"/>
  <c r="I26" i="13"/>
  <c r="I27" i="13"/>
  <c r="I28" i="13"/>
  <c r="I29" i="13"/>
  <c r="I30" i="13"/>
  <c r="I31" i="13"/>
  <c r="I24" i="13"/>
  <c r="I23" i="13"/>
  <c r="I22" i="13"/>
  <c r="I21" i="13"/>
  <c r="I20" i="13"/>
  <c r="I19" i="13"/>
  <c r="I18" i="13"/>
  <c r="I13" i="13"/>
  <c r="I15" i="13"/>
  <c r="I10" i="13"/>
  <c r="I11" i="13"/>
  <c r="I8" i="13"/>
  <c r="I17" i="13"/>
  <c r="I14" i="13"/>
  <c r="I12" i="13"/>
  <c r="I9" i="13"/>
  <c r="I16" i="13"/>
  <c r="H139" i="12"/>
  <c r="G139" i="12"/>
  <c r="F139" i="12"/>
  <c r="H138" i="12"/>
  <c r="G138" i="12"/>
  <c r="F138" i="12"/>
  <c r="H137" i="12"/>
  <c r="G137" i="12"/>
  <c r="F137" i="12"/>
  <c r="H136" i="12"/>
  <c r="G136" i="12"/>
  <c r="F136" i="12"/>
  <c r="H135" i="12"/>
  <c r="G135" i="12"/>
  <c r="F135" i="12"/>
  <c r="H134" i="12"/>
  <c r="G134" i="12"/>
  <c r="F134" i="12"/>
  <c r="H133" i="12"/>
  <c r="G133" i="12"/>
  <c r="F133" i="12"/>
  <c r="H132" i="12"/>
  <c r="G132" i="12"/>
  <c r="F132" i="12"/>
  <c r="H131" i="12"/>
  <c r="G131" i="12"/>
  <c r="F131" i="12"/>
  <c r="H130" i="12"/>
  <c r="G130" i="12"/>
  <c r="F130" i="12"/>
  <c r="H129" i="12"/>
  <c r="G129" i="12"/>
  <c r="F129" i="12"/>
  <c r="H127" i="12"/>
  <c r="G127" i="12"/>
  <c r="F127" i="12"/>
  <c r="H124" i="12"/>
  <c r="G124" i="12"/>
  <c r="F124" i="12"/>
  <c r="H123" i="12"/>
  <c r="G123" i="12"/>
  <c r="F123" i="12"/>
  <c r="H128" i="12"/>
  <c r="G128" i="12"/>
  <c r="F128" i="12"/>
  <c r="H125" i="12"/>
  <c r="G125" i="12"/>
  <c r="F125" i="12"/>
  <c r="H126" i="12"/>
  <c r="G126" i="12"/>
  <c r="F126" i="12"/>
  <c r="I24" i="12"/>
  <c r="I23" i="12"/>
  <c r="I22" i="12"/>
  <c r="I21" i="12"/>
  <c r="I20" i="12"/>
  <c r="I19" i="12"/>
  <c r="I18" i="12"/>
  <c r="I17" i="12"/>
  <c r="I16" i="12"/>
  <c r="I15" i="12"/>
  <c r="I14" i="12"/>
  <c r="I10" i="12"/>
  <c r="I11" i="12"/>
  <c r="I9" i="12"/>
  <c r="I13" i="12"/>
  <c r="I8" i="12"/>
  <c r="I12" i="12"/>
  <c r="H139" i="11"/>
  <c r="G139" i="11"/>
  <c r="F139" i="11"/>
  <c r="H138" i="11"/>
  <c r="G138" i="11"/>
  <c r="F138" i="11"/>
  <c r="H137" i="11"/>
  <c r="G137" i="11"/>
  <c r="F137" i="11"/>
  <c r="H136" i="11"/>
  <c r="G136" i="11"/>
  <c r="F136" i="11"/>
  <c r="H135" i="11"/>
  <c r="G135" i="11"/>
  <c r="F135" i="11"/>
  <c r="H134" i="11"/>
  <c r="G134" i="11"/>
  <c r="F134" i="11"/>
  <c r="H133" i="11"/>
  <c r="G133" i="11"/>
  <c r="F133" i="11"/>
  <c r="H132" i="11"/>
  <c r="G132" i="11"/>
  <c r="F132" i="11"/>
  <c r="H126" i="11"/>
  <c r="G126" i="11"/>
  <c r="F126" i="11"/>
  <c r="H129" i="11"/>
  <c r="G129" i="11"/>
  <c r="F129" i="11"/>
  <c r="H128" i="11"/>
  <c r="G128" i="11"/>
  <c r="F128" i="11"/>
  <c r="H124" i="11"/>
  <c r="G124" i="11"/>
  <c r="F124" i="11"/>
  <c r="H125" i="11"/>
  <c r="G125" i="11"/>
  <c r="F125" i="11"/>
  <c r="H123" i="11"/>
  <c r="G123" i="11"/>
  <c r="F123" i="11"/>
  <c r="H127" i="11"/>
  <c r="G127" i="11"/>
  <c r="F127" i="11"/>
  <c r="H130" i="11"/>
  <c r="G130" i="11"/>
  <c r="F130" i="11"/>
  <c r="H131" i="11"/>
  <c r="G131" i="11"/>
  <c r="F131" i="11"/>
  <c r="I24" i="11"/>
  <c r="I23" i="11"/>
  <c r="I22" i="11"/>
  <c r="I21" i="11"/>
  <c r="I20" i="11"/>
  <c r="I19" i="11"/>
  <c r="I18" i="11"/>
  <c r="I17" i="11"/>
  <c r="I10" i="11"/>
  <c r="I15" i="11"/>
  <c r="I11" i="11"/>
  <c r="I12" i="11"/>
  <c r="I9" i="11"/>
  <c r="I8" i="11"/>
  <c r="I14" i="11"/>
  <c r="I13" i="11"/>
  <c r="I16" i="11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149" i="15" l="1"/>
  <c r="I135" i="18"/>
  <c r="I137" i="18"/>
  <c r="I139" i="18"/>
  <c r="I138" i="15"/>
  <c r="J138" i="15" s="1"/>
  <c r="I123" i="15"/>
  <c r="J123" i="15" s="1"/>
  <c r="I126" i="15"/>
  <c r="J126" i="15" s="1"/>
  <c r="I145" i="15"/>
  <c r="I131" i="15"/>
  <c r="J131" i="15" s="1"/>
  <c r="I127" i="15"/>
  <c r="J127" i="15" s="1"/>
  <c r="I141" i="15"/>
  <c r="J141" i="15" s="1"/>
  <c r="I142" i="15"/>
  <c r="J142" i="15" s="1"/>
  <c r="I135" i="15"/>
  <c r="J135" i="15" s="1"/>
  <c r="I137" i="15"/>
  <c r="J137" i="15" s="1"/>
  <c r="I134" i="15"/>
  <c r="J134" i="15" s="1"/>
  <c r="I149" i="17"/>
  <c r="I151" i="17"/>
  <c r="I138" i="17"/>
  <c r="J138" i="17" s="1"/>
  <c r="I137" i="13"/>
  <c r="I123" i="12"/>
  <c r="J123" i="12" s="1"/>
  <c r="I127" i="12"/>
  <c r="J127" i="12" s="1"/>
  <c r="I132" i="12"/>
  <c r="I134" i="12"/>
  <c r="I136" i="12"/>
  <c r="I138" i="12"/>
  <c r="I147" i="13"/>
  <c r="I143" i="13"/>
  <c r="I126" i="13"/>
  <c r="J126" i="13" s="1"/>
  <c r="I124" i="14"/>
  <c r="J124" i="14" s="1"/>
  <c r="I126" i="14"/>
  <c r="J126" i="14" s="1"/>
  <c r="I129" i="14"/>
  <c r="J129" i="14" s="1"/>
  <c r="I125" i="14"/>
  <c r="J125" i="14" s="1"/>
  <c r="I126" i="18"/>
  <c r="J126" i="18" s="1"/>
  <c r="I131" i="18"/>
  <c r="I133" i="18"/>
  <c r="I125" i="18"/>
  <c r="J125" i="18" s="1"/>
  <c r="I129" i="18"/>
  <c r="J129" i="18" s="1"/>
  <c r="I128" i="18"/>
  <c r="J128" i="18" s="1"/>
  <c r="I123" i="11"/>
  <c r="J123" i="11" s="1"/>
  <c r="I124" i="11"/>
  <c r="J124" i="11" s="1"/>
  <c r="I132" i="11"/>
  <c r="I134" i="11"/>
  <c r="I145" i="17"/>
  <c r="J145" i="17" s="1"/>
  <c r="I141" i="17"/>
  <c r="J141" i="17" s="1"/>
  <c r="I146" i="17"/>
  <c r="I143" i="17"/>
  <c r="J143" i="17" s="1"/>
  <c r="I142" i="17"/>
  <c r="J142" i="17" s="1"/>
  <c r="I132" i="17"/>
  <c r="J132" i="17" s="1"/>
  <c r="I129" i="17"/>
  <c r="J129" i="17" s="1"/>
  <c r="I137" i="17"/>
  <c r="J137" i="17" s="1"/>
  <c r="I131" i="17"/>
  <c r="J131" i="17" s="1"/>
  <c r="I134" i="17"/>
  <c r="J134" i="17" s="1"/>
  <c r="I127" i="17"/>
  <c r="J127" i="17" s="1"/>
  <c r="I123" i="17"/>
  <c r="J123" i="17" s="1"/>
  <c r="I130" i="17"/>
  <c r="J130" i="17" s="1"/>
  <c r="I147" i="17"/>
  <c r="I144" i="17"/>
  <c r="J144" i="17" s="1"/>
  <c r="I124" i="17"/>
  <c r="J124" i="17" s="1"/>
  <c r="I136" i="17"/>
  <c r="J136" i="17" s="1"/>
  <c r="I139" i="17"/>
  <c r="J139" i="17" s="1"/>
  <c r="I133" i="17"/>
  <c r="J133" i="17" s="1"/>
  <c r="I140" i="17"/>
  <c r="J140" i="17" s="1"/>
  <c r="I135" i="17"/>
  <c r="J135" i="17" s="1"/>
  <c r="I128" i="17"/>
  <c r="J128" i="17" s="1"/>
  <c r="I126" i="17"/>
  <c r="J126" i="17" s="1"/>
  <c r="I153" i="17"/>
  <c r="I154" i="15"/>
  <c r="I152" i="15"/>
  <c r="I150" i="15"/>
  <c r="I148" i="15"/>
  <c r="I146" i="15"/>
  <c r="I136" i="15"/>
  <c r="J136" i="15" s="1"/>
  <c r="I143" i="15"/>
  <c r="J143" i="15" s="1"/>
  <c r="I129" i="15"/>
  <c r="J129" i="15" s="1"/>
  <c r="I124" i="15"/>
  <c r="J124" i="15" s="1"/>
  <c r="I125" i="15"/>
  <c r="J125" i="15" s="1"/>
  <c r="I130" i="15"/>
  <c r="J130" i="15" s="1"/>
  <c r="I144" i="15"/>
  <c r="J144" i="15" s="1"/>
  <c r="I140" i="15"/>
  <c r="J140" i="15" s="1"/>
  <c r="I133" i="15"/>
  <c r="J133" i="15" s="1"/>
  <c r="I132" i="15"/>
  <c r="J132" i="15" s="1"/>
  <c r="I128" i="15"/>
  <c r="J128" i="15" s="1"/>
  <c r="I153" i="21"/>
  <c r="I151" i="21"/>
  <c r="I149" i="21"/>
  <c r="I147" i="21"/>
  <c r="I145" i="21"/>
  <c r="I143" i="21"/>
  <c r="I141" i="21"/>
  <c r="I139" i="21"/>
  <c r="I137" i="21"/>
  <c r="I135" i="21"/>
  <c r="J135" i="21" s="1"/>
  <c r="I130" i="21"/>
  <c r="J130" i="21" s="1"/>
  <c r="I133" i="21"/>
  <c r="J133" i="21" s="1"/>
  <c r="I126" i="21"/>
  <c r="J126" i="21" s="1"/>
  <c r="I132" i="21"/>
  <c r="J132" i="21" s="1"/>
  <c r="I134" i="21"/>
  <c r="J134" i="21" s="1"/>
  <c r="I154" i="21"/>
  <c r="I152" i="21"/>
  <c r="I150" i="21"/>
  <c r="I148" i="21"/>
  <c r="I146" i="21"/>
  <c r="I144" i="21"/>
  <c r="I142" i="21"/>
  <c r="I140" i="21"/>
  <c r="I138" i="21"/>
  <c r="I136" i="21"/>
  <c r="I129" i="21"/>
  <c r="J129" i="21" s="1"/>
  <c r="I128" i="21"/>
  <c r="J128" i="21" s="1"/>
  <c r="I131" i="21"/>
  <c r="J131" i="21" s="1"/>
  <c r="I124" i="21"/>
  <c r="J124" i="21" s="1"/>
  <c r="I125" i="21"/>
  <c r="J125" i="21" s="1"/>
  <c r="I123" i="21"/>
  <c r="J123" i="21" s="1"/>
  <c r="I127" i="21"/>
  <c r="J127" i="21" s="1"/>
  <c r="I141" i="18"/>
  <c r="I143" i="18"/>
  <c r="I145" i="18"/>
  <c r="I147" i="18"/>
  <c r="I124" i="18"/>
  <c r="J124" i="18" s="1"/>
  <c r="I127" i="18"/>
  <c r="J127" i="18" s="1"/>
  <c r="I123" i="18"/>
  <c r="J123" i="18" s="1"/>
  <c r="I130" i="18"/>
  <c r="I132" i="18"/>
  <c r="I134" i="18"/>
  <c r="I136" i="18"/>
  <c r="I138" i="18"/>
  <c r="I140" i="18"/>
  <c r="I142" i="18"/>
  <c r="I144" i="18"/>
  <c r="I146" i="18"/>
  <c r="I148" i="17"/>
  <c r="I150" i="17"/>
  <c r="I152" i="17"/>
  <c r="I154" i="17"/>
  <c r="I125" i="17"/>
  <c r="J125" i="17" s="1"/>
  <c r="I139" i="16"/>
  <c r="I135" i="16"/>
  <c r="I133" i="16"/>
  <c r="J133" i="16" s="1"/>
  <c r="I123" i="16"/>
  <c r="J123" i="16" s="1"/>
  <c r="I127" i="16"/>
  <c r="J127" i="16" s="1"/>
  <c r="I124" i="16"/>
  <c r="J124" i="16" s="1"/>
  <c r="I128" i="16"/>
  <c r="J128" i="16" s="1"/>
  <c r="I137" i="16"/>
  <c r="I138" i="16"/>
  <c r="I136" i="16"/>
  <c r="I134" i="16"/>
  <c r="I131" i="16"/>
  <c r="J131" i="16" s="1"/>
  <c r="I125" i="16"/>
  <c r="J125" i="16" s="1"/>
  <c r="I130" i="16"/>
  <c r="J130" i="16" s="1"/>
  <c r="I132" i="16"/>
  <c r="J132" i="16" s="1"/>
  <c r="I126" i="16"/>
  <c r="J126" i="16" s="1"/>
  <c r="I139" i="15"/>
  <c r="J139" i="15" s="1"/>
  <c r="I131" i="14"/>
  <c r="I133" i="14"/>
  <c r="I135" i="14"/>
  <c r="I137" i="14"/>
  <c r="I139" i="14"/>
  <c r="I145" i="13"/>
  <c r="I141" i="13"/>
  <c r="I133" i="13"/>
  <c r="I129" i="13"/>
  <c r="J129" i="13" s="1"/>
  <c r="I139" i="13"/>
  <c r="I135" i="13"/>
  <c r="I127" i="13"/>
  <c r="J127" i="13" s="1"/>
  <c r="I132" i="13"/>
  <c r="I146" i="13"/>
  <c r="I144" i="13"/>
  <c r="I142" i="13"/>
  <c r="I140" i="13"/>
  <c r="I125" i="12"/>
  <c r="J125" i="12" s="1"/>
  <c r="I130" i="12"/>
  <c r="I126" i="12"/>
  <c r="J126" i="12" s="1"/>
  <c r="I128" i="12"/>
  <c r="J128" i="12" s="1"/>
  <c r="I124" i="12"/>
  <c r="J124" i="12" s="1"/>
  <c r="I129" i="12"/>
  <c r="I131" i="12"/>
  <c r="I133" i="12"/>
  <c r="I135" i="12"/>
  <c r="I137" i="12"/>
  <c r="I139" i="12"/>
  <c r="I129" i="11"/>
  <c r="J129" i="11" s="1"/>
  <c r="I136" i="11"/>
  <c r="I138" i="11"/>
  <c r="I130" i="11"/>
  <c r="J130" i="11" s="1"/>
  <c r="I131" i="11"/>
  <c r="J131" i="11" s="1"/>
  <c r="I127" i="11"/>
  <c r="J127" i="11" s="1"/>
  <c r="I125" i="11"/>
  <c r="J125" i="11" s="1"/>
  <c r="I128" i="11"/>
  <c r="J128" i="11" s="1"/>
  <c r="I126" i="11"/>
  <c r="J126" i="11" s="1"/>
  <c r="I133" i="11"/>
  <c r="I135" i="11"/>
  <c r="I137" i="11"/>
  <c r="I139" i="11"/>
  <c r="I133" i="20"/>
  <c r="I139" i="20"/>
  <c r="I137" i="20"/>
  <c r="I135" i="20"/>
  <c r="I131" i="20"/>
  <c r="I129" i="20"/>
  <c r="I127" i="20"/>
  <c r="O9" i="19"/>
  <c r="I123" i="14"/>
  <c r="J123" i="14" s="1"/>
  <c r="I128" i="14"/>
  <c r="J128" i="14" s="1"/>
  <c r="I127" i="14"/>
  <c r="J127" i="14" s="1"/>
  <c r="I130" i="14"/>
  <c r="I132" i="14"/>
  <c r="I134" i="14"/>
  <c r="I136" i="14"/>
  <c r="I138" i="14"/>
  <c r="O13" i="19"/>
  <c r="O14" i="19"/>
  <c r="O6" i="19"/>
  <c r="O12" i="19"/>
  <c r="O11" i="19"/>
  <c r="O15" i="19"/>
  <c r="O8" i="19"/>
  <c r="O7" i="19"/>
  <c r="O5" i="19"/>
  <c r="O16" i="19"/>
  <c r="O10" i="19"/>
  <c r="I129" i="16"/>
  <c r="J129" i="16" s="1"/>
  <c r="I131" i="13"/>
  <c r="J131" i="13" s="1"/>
  <c r="I124" i="13"/>
  <c r="J124" i="13" s="1"/>
  <c r="I128" i="13"/>
  <c r="J128" i="13" s="1"/>
  <c r="I123" i="13"/>
  <c r="J123" i="13" s="1"/>
  <c r="I125" i="13"/>
  <c r="J125" i="13" s="1"/>
  <c r="I130" i="13"/>
  <c r="J130" i="13" s="1"/>
  <c r="I134" i="13"/>
  <c r="I136" i="13"/>
  <c r="I138" i="13"/>
  <c r="I125" i="20"/>
  <c r="I138" i="20"/>
  <c r="I136" i="20"/>
  <c r="I134" i="20"/>
  <c r="I132" i="20"/>
  <c r="I130" i="20"/>
  <c r="I128" i="20"/>
  <c r="I126" i="20"/>
  <c r="I124" i="20"/>
  <c r="J124" i="20" s="1"/>
  <c r="I123" i="20"/>
  <c r="J123" i="20" s="1"/>
</calcChain>
</file>

<file path=xl/sharedStrings.xml><?xml version="1.0" encoding="utf-8"?>
<sst xmlns="http://schemas.openxmlformats.org/spreadsheetml/2006/main" count="1883" uniqueCount="293">
  <si>
    <t>Club</t>
  </si>
  <si>
    <t>Nom</t>
  </si>
  <si>
    <t>Prenom</t>
  </si>
  <si>
    <t>DOS</t>
  </si>
  <si>
    <t>route</t>
  </si>
  <si>
    <t>Total</t>
  </si>
  <si>
    <t>Place</t>
  </si>
  <si>
    <t>Classement de l'étape</t>
  </si>
  <si>
    <t>Clubs</t>
  </si>
  <si>
    <t xml:space="preserve">       Poussins</t>
  </si>
  <si>
    <t>Poussine</t>
  </si>
  <si>
    <t xml:space="preserve">        Pupilles G</t>
  </si>
  <si>
    <t>Pupille F</t>
  </si>
  <si>
    <t xml:space="preserve">       Benjamins</t>
  </si>
  <si>
    <t>Benjamine</t>
  </si>
  <si>
    <t>VC Cluses-Scionzier</t>
  </si>
  <si>
    <t>UC Passy Mont Blanc</t>
  </si>
  <si>
    <t>Evian vélo</t>
  </si>
  <si>
    <t>VC Saint Julien</t>
  </si>
  <si>
    <t>VC Annemasse</t>
  </si>
  <si>
    <t>Team Allinges-Publier</t>
  </si>
  <si>
    <t>U.C. Gessienne</t>
  </si>
  <si>
    <t>POUSSINES Général</t>
  </si>
  <si>
    <t>PRE-LICENCIES Général</t>
  </si>
  <si>
    <t>POUSSINS Général</t>
  </si>
  <si>
    <t>BENJAMINES Général</t>
  </si>
  <si>
    <t>BENJAMINS Général</t>
  </si>
  <si>
    <t>C.S. Megève</t>
  </si>
  <si>
    <t>U.C. Frangy Seyssel</t>
  </si>
  <si>
    <t>Poussin 1</t>
  </si>
  <si>
    <t>Poussin 2</t>
  </si>
  <si>
    <t>Pupille 1</t>
  </si>
  <si>
    <t>Pupille 2</t>
  </si>
  <si>
    <t>Benjamin 2</t>
  </si>
  <si>
    <t>Minime 1</t>
  </si>
  <si>
    <t>Minime 2</t>
  </si>
  <si>
    <t xml:space="preserve"> Annecy Cyclisme Compétition</t>
  </si>
  <si>
    <t>points</t>
  </si>
  <si>
    <t>PRE-LICENCIEES Général</t>
  </si>
  <si>
    <t>VTT Pays de Gavot</t>
  </si>
  <si>
    <t>Thyez Cyclisme 74</t>
  </si>
  <si>
    <t>Dossard</t>
  </si>
  <si>
    <t>Temps</t>
  </si>
  <si>
    <t>faute 5 sec</t>
  </si>
  <si>
    <t>refus</t>
  </si>
  <si>
    <t>Temps total</t>
  </si>
  <si>
    <t>PRE-LICENCIEES Jeux</t>
  </si>
  <si>
    <t>PRE-LICENCIEES sprint</t>
  </si>
  <si>
    <t xml:space="preserve">temps </t>
  </si>
  <si>
    <t>PRE-LICENCIEES route</t>
  </si>
  <si>
    <t>jeux</t>
  </si>
  <si>
    <t>sprint</t>
  </si>
  <si>
    <t>PRE-LICENCIES route</t>
  </si>
  <si>
    <t>POUSSINES Jeux</t>
  </si>
  <si>
    <t>POUSSINES sprint</t>
  </si>
  <si>
    <t>POUSSINES route</t>
  </si>
  <si>
    <t>POUSSINS Jeux</t>
  </si>
  <si>
    <t>POUSSINS sprint</t>
  </si>
  <si>
    <t>POUSSINS route</t>
  </si>
  <si>
    <t>PRE-LICENCIES sprint</t>
  </si>
  <si>
    <t>PUPILLES G Jeux</t>
  </si>
  <si>
    <t>PUPILLES G sprint</t>
  </si>
  <si>
    <t>PUPILLES G route</t>
  </si>
  <si>
    <t>PUPILLES G Général</t>
  </si>
  <si>
    <t>PUPILLES F Jeux</t>
  </si>
  <si>
    <t>PUPILLES F sprint</t>
  </si>
  <si>
    <t>PUPILLES F route</t>
  </si>
  <si>
    <t>PUPILLES F Général</t>
  </si>
  <si>
    <t>BENJAMINES Jeux</t>
  </si>
  <si>
    <t>BENJAMINES sprint</t>
  </si>
  <si>
    <t>BENJAMINES route</t>
  </si>
  <si>
    <t>BENJAMINS Jeux</t>
  </si>
  <si>
    <t>BENJAMINS  sprint</t>
  </si>
  <si>
    <t>BENJAMINS route</t>
  </si>
  <si>
    <t>Benjamin  1</t>
  </si>
  <si>
    <t>MINIMES F Jeux</t>
  </si>
  <si>
    <t>MINIMES F sprint</t>
  </si>
  <si>
    <t>MINIMES F Général</t>
  </si>
  <si>
    <t>Minime f</t>
  </si>
  <si>
    <t>MINIMES G Jeux</t>
  </si>
  <si>
    <t>MINIMES G sprint</t>
  </si>
  <si>
    <t>MINIMES G route</t>
  </si>
  <si>
    <t>MINIMES G Général</t>
  </si>
  <si>
    <t>Marignier 2016</t>
  </si>
  <si>
    <t xml:space="preserve">            Minimes G</t>
  </si>
  <si>
    <t>Minime F</t>
  </si>
  <si>
    <t>ECHARD</t>
  </si>
  <si>
    <t>Lucie</t>
  </si>
  <si>
    <t>HUMBERSET FILLON</t>
  </si>
  <si>
    <t>Amandine</t>
  </si>
  <si>
    <t>JACQUEMOT</t>
  </si>
  <si>
    <t>Clara</t>
  </si>
  <si>
    <t>VALLET</t>
  </si>
  <si>
    <t>Chloe</t>
  </si>
  <si>
    <t>PERNOLLET</t>
  </si>
  <si>
    <t>Aurore</t>
  </si>
  <si>
    <t>PIGNY</t>
  </si>
  <si>
    <t>Clemence</t>
  </si>
  <si>
    <t>GUILLET</t>
  </si>
  <si>
    <t>Lisa</t>
  </si>
  <si>
    <t>DAL PAN</t>
  </si>
  <si>
    <t>Juliette</t>
  </si>
  <si>
    <t>TEAM ALLINGES PUBLIER</t>
  </si>
  <si>
    <t>DELL`ORTO</t>
  </si>
  <si>
    <t>Elais</t>
  </si>
  <si>
    <t>CAULIER POUPENAY</t>
  </si>
  <si>
    <t>Enzo</t>
  </si>
  <si>
    <t>COELHO</t>
  </si>
  <si>
    <t>Tiago</t>
  </si>
  <si>
    <t>VULLIET</t>
  </si>
  <si>
    <t>Ronan</t>
  </si>
  <si>
    <t>CHARPY</t>
  </si>
  <si>
    <t>Anthony</t>
  </si>
  <si>
    <t>ECUYER</t>
  </si>
  <si>
    <t>Teo</t>
  </si>
  <si>
    <t>LOUAHEM</t>
  </si>
  <si>
    <t>Kenzo</t>
  </si>
  <si>
    <t>BAUD</t>
  </si>
  <si>
    <t>Maxime</t>
  </si>
  <si>
    <t>CORDELIER</t>
  </si>
  <si>
    <t>Nathan</t>
  </si>
  <si>
    <t>GARDE</t>
  </si>
  <si>
    <t>Thomas</t>
  </si>
  <si>
    <t>U.C. SEYSSEL FRANGY</t>
  </si>
  <si>
    <t>THYEZ CYCLISME 74</t>
  </si>
  <si>
    <t>EVIAN VELO</t>
  </si>
  <si>
    <t>V.C. CLUSES SCIONZIER</t>
  </si>
  <si>
    <t>DRILLAUD</t>
  </si>
  <si>
    <t>FITTIPALDI</t>
  </si>
  <si>
    <t>Jade</t>
  </si>
  <si>
    <t>Justine</t>
  </si>
  <si>
    <t>BLANCHET</t>
  </si>
  <si>
    <t>Anna</t>
  </si>
  <si>
    <t>BLANCHET CACHAT ROSSET</t>
  </si>
  <si>
    <t>Manon</t>
  </si>
  <si>
    <t>BESSE FREZIER</t>
  </si>
  <si>
    <t>cyril</t>
  </si>
  <si>
    <t>REBUT</t>
  </si>
  <si>
    <t>Noah</t>
  </si>
  <si>
    <t>LEY</t>
  </si>
  <si>
    <t>Emilien</t>
  </si>
  <si>
    <t>DESAUNAY</t>
  </si>
  <si>
    <t>Keryan</t>
  </si>
  <si>
    <t>MEUNIER</t>
  </si>
  <si>
    <t>Tom</t>
  </si>
  <si>
    <t>SCHWAB</t>
  </si>
  <si>
    <t>Lucas</t>
  </si>
  <si>
    <t>Charly</t>
  </si>
  <si>
    <t>Mathis</t>
  </si>
  <si>
    <t>GOSSAY</t>
  </si>
  <si>
    <t>Stephane</t>
  </si>
  <si>
    <t>TOQUE</t>
  </si>
  <si>
    <t>Ewan</t>
  </si>
  <si>
    <t>GUEUDRET</t>
  </si>
  <si>
    <t>E.C. BOURG EN BRESSE</t>
  </si>
  <si>
    <t>BARBEREAU</t>
  </si>
  <si>
    <t>DEBARGES</t>
  </si>
  <si>
    <t>Amalia</t>
  </si>
  <si>
    <t>SCHOCH</t>
  </si>
  <si>
    <t>Andrea</t>
  </si>
  <si>
    <t>CURIEN</t>
  </si>
  <si>
    <t>Faustine</t>
  </si>
  <si>
    <t>MELON</t>
  </si>
  <si>
    <t>GRANDFILS</t>
  </si>
  <si>
    <t>Elsa</t>
  </si>
  <si>
    <t>VAN GELE</t>
  </si>
  <si>
    <t>Neilina</t>
  </si>
  <si>
    <t>U.C. PASSY MONT BLANC</t>
  </si>
  <si>
    <t>V.C. ANNEMASSE</t>
  </si>
  <si>
    <t>CAULIER POUPENEY</t>
  </si>
  <si>
    <t>Alexis</t>
  </si>
  <si>
    <t>Matteo</t>
  </si>
  <si>
    <t>HULAK</t>
  </si>
  <si>
    <t>Roman</t>
  </si>
  <si>
    <t>LE NEDELEC</t>
  </si>
  <si>
    <t>Etienne</t>
  </si>
  <si>
    <t>VOLLMER</t>
  </si>
  <si>
    <t>axel</t>
  </si>
  <si>
    <t>SOCQUET</t>
  </si>
  <si>
    <t>Bryan</t>
  </si>
  <si>
    <t>Jason</t>
  </si>
  <si>
    <t>PERRIN</t>
  </si>
  <si>
    <t>Célestin</t>
  </si>
  <si>
    <t>SOCQUET CLERC</t>
  </si>
  <si>
    <t>Louis</t>
  </si>
  <si>
    <t>DE MARSCHALCK</t>
  </si>
  <si>
    <t>Timour</t>
  </si>
  <si>
    <t>LAVAISSIERE</t>
  </si>
  <si>
    <t>Mathieu</t>
  </si>
  <si>
    <t>MONARD</t>
  </si>
  <si>
    <t>Marius</t>
  </si>
  <si>
    <t>AULNETTE</t>
  </si>
  <si>
    <t>Jules</t>
  </si>
  <si>
    <t>Evan</t>
  </si>
  <si>
    <t>BOUVIER</t>
  </si>
  <si>
    <t>LACROIX</t>
  </si>
  <si>
    <t>Loic</t>
  </si>
  <si>
    <t>ROMANO</t>
  </si>
  <si>
    <t>Mateo</t>
  </si>
  <si>
    <t>Alexandre</t>
  </si>
  <si>
    <t>BUSSON</t>
  </si>
  <si>
    <t>Leo</t>
  </si>
  <si>
    <t>CHOMETY</t>
  </si>
  <si>
    <t>DEVOS</t>
  </si>
  <si>
    <t>Virgile</t>
  </si>
  <si>
    <t>LAHAYE</t>
  </si>
  <si>
    <t>LE MOAL</t>
  </si>
  <si>
    <t>Noe</t>
  </si>
  <si>
    <t>CS MEGEVE</t>
  </si>
  <si>
    <t>VELO CLUB D`AMBERIEU</t>
  </si>
  <si>
    <t>LAIGO</t>
  </si>
  <si>
    <t>SALVADORI</t>
  </si>
  <si>
    <t>Axel</t>
  </si>
  <si>
    <t>HARDY</t>
  </si>
  <si>
    <t>Valentin</t>
  </si>
  <si>
    <t>KAUFFMANT</t>
  </si>
  <si>
    <t>Romain</t>
  </si>
  <si>
    <t>LEFAILLET</t>
  </si>
  <si>
    <t>VAN HOVE</t>
  </si>
  <si>
    <t>Jean</t>
  </si>
  <si>
    <t>PRUDENTINO</t>
  </si>
  <si>
    <t>Julien</t>
  </si>
  <si>
    <t>ROUX</t>
  </si>
  <si>
    <t>Armand</t>
  </si>
  <si>
    <t>LEHMANN</t>
  </si>
  <si>
    <t>Boris</t>
  </si>
  <si>
    <t>MINICILLO</t>
  </si>
  <si>
    <t>Louka</t>
  </si>
  <si>
    <t>MASSET</t>
  </si>
  <si>
    <t>Kerrian</t>
  </si>
  <si>
    <t>U.C. GESSIENNE</t>
  </si>
  <si>
    <t>V.C. ST JULIEN EN GENEVOIS</t>
  </si>
  <si>
    <t>CHAMBERY C. COMPETITION</t>
  </si>
  <si>
    <t>Maelle</t>
  </si>
  <si>
    <t>LAURY</t>
  </si>
  <si>
    <t>Ines</t>
  </si>
  <si>
    <t>Marie</t>
  </si>
  <si>
    <t>Ingrid</t>
  </si>
  <si>
    <t>TERRASSE</t>
  </si>
  <si>
    <t>Margot</t>
  </si>
  <si>
    <t>Lison</t>
  </si>
  <si>
    <t>Franca</t>
  </si>
  <si>
    <t>BARFIELD</t>
  </si>
  <si>
    <t>Alex</t>
  </si>
  <si>
    <t>MATHIEU</t>
  </si>
  <si>
    <t>Theo</t>
  </si>
  <si>
    <t>LOISON</t>
  </si>
  <si>
    <t>Nohan</t>
  </si>
  <si>
    <t>CARTIER</t>
  </si>
  <si>
    <t>Olivier</t>
  </si>
  <si>
    <t>DENARIE</t>
  </si>
  <si>
    <t>Ugo</t>
  </si>
  <si>
    <t>FELISAZ</t>
  </si>
  <si>
    <t>DUFFAUD</t>
  </si>
  <si>
    <t>Marco</t>
  </si>
  <si>
    <t>GALLOT</t>
  </si>
  <si>
    <t>Armel</t>
  </si>
  <si>
    <t>CAUL FUTY</t>
  </si>
  <si>
    <t>Basile</t>
  </si>
  <si>
    <t>COLLET</t>
  </si>
  <si>
    <t>GREGORIS</t>
  </si>
  <si>
    <t>Judicael</t>
  </si>
  <si>
    <t>HELLEGOUARCH</t>
  </si>
  <si>
    <t>Titouan</t>
  </si>
  <si>
    <t>ANNECY CYCLISME COMPETITION</t>
  </si>
  <si>
    <t>DARDENNE</t>
  </si>
  <si>
    <t>CAMILLE</t>
  </si>
  <si>
    <t>DUFOUR</t>
  </si>
  <si>
    <t>CYRIELLE</t>
  </si>
  <si>
    <t xml:space="preserve">BLANCHET </t>
  </si>
  <si>
    <t>EMMA</t>
  </si>
  <si>
    <t>MARION</t>
  </si>
  <si>
    <t>LOUIS</t>
  </si>
  <si>
    <t>ZIAN</t>
  </si>
  <si>
    <t>DONADIO</t>
  </si>
  <si>
    <t>MARTIN</t>
  </si>
  <si>
    <t>CROCE</t>
  </si>
  <si>
    <t>Yannis</t>
  </si>
  <si>
    <t>AUBIN</t>
  </si>
  <si>
    <t>JEAN</t>
  </si>
  <si>
    <t>DUMONT</t>
  </si>
  <si>
    <t>HUGO</t>
  </si>
  <si>
    <t>JOHANN</t>
  </si>
  <si>
    <t>UC PASSY</t>
  </si>
  <si>
    <t>ANNECY CC</t>
  </si>
  <si>
    <t>CADAS</t>
  </si>
  <si>
    <t>Gabriel</t>
  </si>
  <si>
    <t>LEFEBVRE</t>
  </si>
  <si>
    <t>abs</t>
  </si>
  <si>
    <t>ab</t>
  </si>
  <si>
    <t>MINIMES F route</t>
  </si>
  <si>
    <t>DEBROUCKER</t>
  </si>
  <si>
    <t>Points TDJC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</si>
</sst>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1" xfId="0" applyNumberFormat="1" applyBorder="1"/>
    <xf numFmtId="2" fontId="3" fillId="0" borderId="0" xfId="0" applyNumberFormat="1" applyFont="1"/>
    <xf numFmtId="16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Border="1"/>
    <xf numFmtId="47" fontId="0" fillId="0" borderId="0" xfId="0" applyNumberFormat="1"/>
    <xf numFmtId="47" fontId="0" fillId="0" borderId="1" xfId="0" applyNumberFormat="1" applyBorder="1" applyAlignment="1">
      <alignment horizontal="center"/>
    </xf>
    <xf numFmtId="47" fontId="3" fillId="0" borderId="1" xfId="0" applyNumberFormat="1" applyFont="1" applyBorder="1" applyAlignment="1">
      <alignment horizontal="center"/>
    </xf>
    <xf numFmtId="47" fontId="0" fillId="0" borderId="1" xfId="0" applyNumberFormat="1" applyBorder="1"/>
    <xf numFmtId="0" fontId="1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3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3" fillId="0" borderId="0" xfId="0" applyNumberFormat="1" applyFont="1" applyBorder="1"/>
    <xf numFmtId="0" fontId="8" fillId="0" borderId="0" xfId="0" applyFont="1" applyBorder="1"/>
    <xf numFmtId="164" fontId="0" fillId="0" borderId="0" xfId="0" applyNumberFormat="1" applyBorder="1"/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1" xfId="0" quotePrefix="1" applyNumberFormat="1" applyBorder="1"/>
    <xf numFmtId="2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139"/>
  <sheetViews>
    <sheetView view="pageLayout" topLeftCell="A105" zoomScaleNormal="100" workbookViewId="0">
      <selection activeCell="J122" sqref="J122:J124"/>
    </sheetView>
  </sheetViews>
  <sheetFormatPr baseColWidth="10" defaultRowHeight="12.75" x14ac:dyDescent="0.2"/>
  <cols>
    <col min="1" max="1" width="9" customWidth="1"/>
    <col min="2" max="2" width="6.140625" customWidth="1"/>
    <col min="3" max="3" width="18.5703125" customWidth="1"/>
    <col min="4" max="4" width="16.140625" customWidth="1"/>
    <col min="5" max="5" width="23.85546875" customWidth="1"/>
    <col min="6" max="6" width="10.5703125" customWidth="1"/>
  </cols>
  <sheetData>
    <row r="6" spans="1:15" x14ac:dyDescent="0.2">
      <c r="B6" s="53"/>
      <c r="C6" s="44"/>
      <c r="D6" s="53"/>
      <c r="E6" s="24" t="s">
        <v>46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15">
        <v>151</v>
      </c>
      <c r="C8" s="75" t="s">
        <v>100</v>
      </c>
      <c r="D8" s="75" t="s">
        <v>101</v>
      </c>
      <c r="E8" s="75" t="s">
        <v>102</v>
      </c>
      <c r="F8" s="57">
        <v>1.0069444444444444E-3</v>
      </c>
      <c r="G8" s="31">
        <v>5</v>
      </c>
      <c r="H8" s="31">
        <v>0</v>
      </c>
      <c r="I8" s="55">
        <f>F8+(G8*$N$6)+(H8*$O$6)</f>
        <v>1.2962962962962963E-3</v>
      </c>
      <c r="J8" s="15">
        <v>202</v>
      </c>
    </row>
    <row r="9" spans="1:15" x14ac:dyDescent="0.2">
      <c r="A9" s="10">
        <v>2</v>
      </c>
      <c r="B9" s="15">
        <v>152</v>
      </c>
      <c r="C9" s="75" t="s">
        <v>103</v>
      </c>
      <c r="D9" s="75" t="s">
        <v>104</v>
      </c>
      <c r="E9" s="75" t="s">
        <v>102</v>
      </c>
      <c r="F9" s="57">
        <v>1.1761574074074074E-3</v>
      </c>
      <c r="G9" s="31">
        <v>10</v>
      </c>
      <c r="H9" s="31">
        <v>1</v>
      </c>
      <c r="I9" s="55">
        <f>F9+(G9*$N$6)+(H9*$O$6)</f>
        <v>2.1020833333333334E-3</v>
      </c>
      <c r="J9" s="15">
        <v>191</v>
      </c>
    </row>
    <row r="10" spans="1:15" x14ac:dyDescent="0.2">
      <c r="A10" s="10">
        <v>3</v>
      </c>
      <c r="B10" s="12"/>
      <c r="C10" s="12"/>
      <c r="D10" s="12"/>
      <c r="E10" s="78"/>
      <c r="F10" s="55"/>
      <c r="G10" s="31"/>
      <c r="H10" s="31"/>
      <c r="I10" s="55">
        <f t="shared" ref="I10:I24" si="0">F10+(G10*$N$6)+(H10*$O$6)</f>
        <v>0</v>
      </c>
      <c r="J10" s="15">
        <v>181</v>
      </c>
    </row>
    <row r="11" spans="1:15" x14ac:dyDescent="0.2">
      <c r="A11" s="7">
        <v>4</v>
      </c>
      <c r="B11" s="12"/>
      <c r="C11" s="12"/>
      <c r="D11" s="12"/>
      <c r="E11" s="78"/>
      <c r="F11" s="55"/>
      <c r="G11" s="31"/>
      <c r="H11" s="31"/>
      <c r="I11" s="55">
        <f t="shared" si="0"/>
        <v>0</v>
      </c>
      <c r="J11" s="39">
        <v>171</v>
      </c>
    </row>
    <row r="12" spans="1:15" x14ac:dyDescent="0.2">
      <c r="A12" s="10">
        <v>5</v>
      </c>
      <c r="B12" s="12"/>
      <c r="C12" s="12"/>
      <c r="D12" s="12"/>
      <c r="E12" s="79"/>
      <c r="F12" s="56"/>
      <c r="G12" s="38"/>
      <c r="H12" s="38"/>
      <c r="I12" s="55">
        <f t="shared" si="0"/>
        <v>0</v>
      </c>
      <c r="J12" s="39">
        <v>161</v>
      </c>
    </row>
    <row r="13" spans="1:15" x14ac:dyDescent="0.2">
      <c r="A13" s="10">
        <v>6</v>
      </c>
      <c r="B13" s="12"/>
      <c r="C13" s="12"/>
      <c r="D13" s="12"/>
      <c r="E13" s="78"/>
      <c r="F13" s="55"/>
      <c r="G13" s="31"/>
      <c r="H13" s="31"/>
      <c r="I13" s="55">
        <f t="shared" si="0"/>
        <v>0</v>
      </c>
      <c r="J13" s="39">
        <v>152</v>
      </c>
    </row>
    <row r="14" spans="1:15" x14ac:dyDescent="0.2">
      <c r="A14" s="7">
        <v>7</v>
      </c>
      <c r="B14" s="12"/>
      <c r="C14" s="12"/>
      <c r="D14" s="12"/>
      <c r="E14" s="79"/>
      <c r="F14" s="55"/>
      <c r="G14" s="31"/>
      <c r="H14" s="31"/>
      <c r="I14" s="55">
        <f t="shared" si="0"/>
        <v>0</v>
      </c>
      <c r="J14" s="39">
        <v>144</v>
      </c>
    </row>
    <row r="15" spans="1:15" x14ac:dyDescent="0.2">
      <c r="A15" s="10">
        <v>8</v>
      </c>
      <c r="B15" s="76"/>
      <c r="C15" s="7"/>
      <c r="D15" s="8"/>
      <c r="E15" s="15"/>
      <c r="F15" s="55"/>
      <c r="G15" s="31"/>
      <c r="H15" s="31"/>
      <c r="I15" s="55">
        <f t="shared" si="0"/>
        <v>0</v>
      </c>
      <c r="J15" s="39">
        <v>136</v>
      </c>
    </row>
    <row r="16" spans="1:15" x14ac:dyDescent="0.2">
      <c r="A16" s="10">
        <v>9</v>
      </c>
      <c r="B16" s="77"/>
      <c r="C16" s="35"/>
      <c r="D16" s="34"/>
      <c r="E16" s="17"/>
      <c r="F16" s="55"/>
      <c r="G16" s="15"/>
      <c r="H16" s="15"/>
      <c r="I16" s="55">
        <f t="shared" si="0"/>
        <v>0</v>
      </c>
      <c r="J16" s="39">
        <v>128</v>
      </c>
    </row>
    <row r="17" spans="1:10" x14ac:dyDescent="0.2">
      <c r="A17" s="7">
        <v>10</v>
      </c>
      <c r="B17" s="76"/>
      <c r="C17" s="36"/>
      <c r="D17" s="32"/>
      <c r="E17" s="11"/>
      <c r="F17" s="55"/>
      <c r="G17" s="31"/>
      <c r="H17" s="31"/>
      <c r="I17" s="55">
        <f t="shared" si="0"/>
        <v>0</v>
      </c>
      <c r="J17" s="39">
        <v>120</v>
      </c>
    </row>
    <row r="18" spans="1:10" x14ac:dyDescent="0.2">
      <c r="A18" s="10">
        <v>11</v>
      </c>
      <c r="B18" s="76"/>
      <c r="C18" s="7"/>
      <c r="D18" s="8"/>
      <c r="E18" s="15"/>
      <c r="F18" s="55"/>
      <c r="G18" s="31"/>
      <c r="H18" s="31"/>
      <c r="I18" s="55">
        <f t="shared" si="0"/>
        <v>0</v>
      </c>
      <c r="J18" s="39">
        <v>115</v>
      </c>
    </row>
    <row r="19" spans="1:10" x14ac:dyDescent="0.2">
      <c r="A19" s="10">
        <v>12</v>
      </c>
      <c r="B19" s="77"/>
      <c r="C19" s="33"/>
      <c r="D19" s="11"/>
      <c r="E19" s="18"/>
      <c r="F19" s="55"/>
      <c r="G19" s="31"/>
      <c r="H19" s="31"/>
      <c r="I19" s="55">
        <f t="shared" si="0"/>
        <v>0</v>
      </c>
      <c r="J19" s="39">
        <v>110</v>
      </c>
    </row>
    <row r="20" spans="1:10" x14ac:dyDescent="0.2">
      <c r="A20" s="7">
        <v>13</v>
      </c>
      <c r="B20" s="77"/>
      <c r="C20" s="12"/>
      <c r="D20" s="12"/>
      <c r="E20" s="13"/>
      <c r="F20" s="57"/>
      <c r="G20" s="12"/>
      <c r="H20" s="12"/>
      <c r="I20" s="55">
        <f t="shared" si="0"/>
        <v>0</v>
      </c>
      <c r="J20" s="15">
        <v>105</v>
      </c>
    </row>
    <row r="21" spans="1:10" x14ac:dyDescent="0.2">
      <c r="A21" s="10">
        <v>14</v>
      </c>
      <c r="B21" s="77"/>
      <c r="C21" s="12"/>
      <c r="D21" s="12"/>
      <c r="E21" s="13"/>
      <c r="F21" s="57"/>
      <c r="G21" s="12"/>
      <c r="H21" s="12"/>
      <c r="I21" s="55">
        <f t="shared" si="0"/>
        <v>0</v>
      </c>
      <c r="J21" s="15">
        <v>100</v>
      </c>
    </row>
    <row r="22" spans="1:10" x14ac:dyDescent="0.2">
      <c r="A22" s="10">
        <v>15</v>
      </c>
      <c r="B22" s="77"/>
      <c r="C22" s="12"/>
      <c r="D22" s="12"/>
      <c r="E22" s="13"/>
      <c r="F22" s="57"/>
      <c r="G22" s="12"/>
      <c r="H22" s="12"/>
      <c r="I22" s="55">
        <f t="shared" si="0"/>
        <v>0</v>
      </c>
      <c r="J22" s="15">
        <v>95</v>
      </c>
    </row>
    <row r="23" spans="1:10" x14ac:dyDescent="0.2">
      <c r="A23" s="7">
        <v>16</v>
      </c>
      <c r="B23" s="77"/>
      <c r="C23" s="12"/>
      <c r="D23" s="12"/>
      <c r="E23" s="13"/>
      <c r="F23" s="57"/>
      <c r="G23" s="12"/>
      <c r="H23" s="12"/>
      <c r="I23" s="55">
        <f t="shared" si="0"/>
        <v>0</v>
      </c>
      <c r="J23" s="15">
        <v>92</v>
      </c>
    </row>
    <row r="24" spans="1:10" x14ac:dyDescent="0.2">
      <c r="A24" s="10">
        <v>17</v>
      </c>
      <c r="B24" s="77"/>
      <c r="C24" s="12"/>
      <c r="D24" s="12"/>
      <c r="E24" s="13"/>
      <c r="F24" s="57"/>
      <c r="G24" s="12"/>
      <c r="H24" s="12"/>
      <c r="I24" s="55">
        <f t="shared" si="0"/>
        <v>0</v>
      </c>
      <c r="J24" s="15">
        <v>89</v>
      </c>
    </row>
    <row r="26" spans="1:10" x14ac:dyDescent="0.2">
      <c r="B26" s="19"/>
      <c r="G26" s="2"/>
    </row>
    <row r="27" spans="1:10" x14ac:dyDescent="0.2">
      <c r="B27" s="19"/>
      <c r="G27" s="2"/>
    </row>
    <row r="28" spans="1:10" x14ac:dyDescent="0.2">
      <c r="B28" s="19"/>
      <c r="G28" s="2"/>
    </row>
    <row r="29" spans="1:10" x14ac:dyDescent="0.2">
      <c r="B29" s="19"/>
      <c r="G29" s="2"/>
    </row>
    <row r="30" spans="1:10" x14ac:dyDescent="0.2">
      <c r="B30" s="19"/>
      <c r="G30" s="2"/>
    </row>
    <row r="31" spans="1:10" x14ac:dyDescent="0.2">
      <c r="B31" s="19"/>
      <c r="G31" s="2"/>
    </row>
    <row r="32" spans="1:10" x14ac:dyDescent="0.2">
      <c r="B32" s="19"/>
      <c r="G32" s="2"/>
    </row>
    <row r="33" spans="1:7" x14ac:dyDescent="0.2">
      <c r="B33" s="19"/>
      <c r="G33" s="2"/>
    </row>
    <row r="34" spans="1:7" x14ac:dyDescent="0.2">
      <c r="B34" s="19"/>
      <c r="G34" s="2"/>
    </row>
    <row r="35" spans="1:7" x14ac:dyDescent="0.2">
      <c r="B35" s="19"/>
      <c r="G35" s="2"/>
    </row>
    <row r="36" spans="1:7" x14ac:dyDescent="0.2">
      <c r="B36" s="19"/>
      <c r="G36" s="2"/>
    </row>
    <row r="37" spans="1:7" x14ac:dyDescent="0.2">
      <c r="B37" s="19"/>
      <c r="G37" s="2"/>
    </row>
    <row r="38" spans="1:7" x14ac:dyDescent="0.2">
      <c r="B38" s="19"/>
      <c r="G38" s="2"/>
    </row>
    <row r="39" spans="1:7" x14ac:dyDescent="0.2">
      <c r="B39" s="19"/>
      <c r="G39" s="2"/>
    </row>
    <row r="40" spans="1:7" x14ac:dyDescent="0.2">
      <c r="B40" s="19"/>
      <c r="G40" s="2"/>
    </row>
    <row r="41" spans="1:7" x14ac:dyDescent="0.2">
      <c r="B41" s="19"/>
      <c r="G41" s="2"/>
    </row>
    <row r="42" spans="1:7" x14ac:dyDescent="0.2">
      <c r="B42" s="19"/>
      <c r="G42" s="2"/>
    </row>
    <row r="43" spans="1:7" x14ac:dyDescent="0.2">
      <c r="C43" s="20"/>
      <c r="E43" s="24" t="s">
        <v>47</v>
      </c>
    </row>
    <row r="44" spans="1:7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7" x14ac:dyDescent="0.2">
      <c r="A45" s="7">
        <v>1</v>
      </c>
      <c r="B45" s="15">
        <v>151</v>
      </c>
      <c r="C45" s="75" t="s">
        <v>100</v>
      </c>
      <c r="D45" s="75" t="s">
        <v>101</v>
      </c>
      <c r="E45" s="75" t="s">
        <v>102</v>
      </c>
      <c r="F45" s="28">
        <v>1.8611111111111107E-4</v>
      </c>
      <c r="G45" s="15">
        <v>202</v>
      </c>
    </row>
    <row r="46" spans="1:7" x14ac:dyDescent="0.2">
      <c r="A46" s="10">
        <v>2</v>
      </c>
      <c r="B46" s="15">
        <v>152</v>
      </c>
      <c r="C46" s="75" t="s">
        <v>103</v>
      </c>
      <c r="D46" s="75" t="s">
        <v>104</v>
      </c>
      <c r="E46" s="75" t="s">
        <v>102</v>
      </c>
      <c r="F46" s="28">
        <v>1.8969907407407409E-4</v>
      </c>
      <c r="G46" s="15">
        <v>191</v>
      </c>
    </row>
    <row r="47" spans="1:7" x14ac:dyDescent="0.2">
      <c r="A47" s="10">
        <v>3</v>
      </c>
      <c r="B47" s="10"/>
      <c r="C47" s="33"/>
      <c r="D47" s="11"/>
      <c r="E47" s="18"/>
      <c r="F47" s="28"/>
      <c r="G47" s="15">
        <v>181</v>
      </c>
    </row>
    <row r="48" spans="1:7" x14ac:dyDescent="0.2">
      <c r="A48" s="7">
        <v>4</v>
      </c>
      <c r="B48" s="10"/>
      <c r="C48" s="33"/>
      <c r="D48" s="11"/>
      <c r="E48" s="18"/>
      <c r="F48" s="28"/>
      <c r="G48" s="39">
        <v>171</v>
      </c>
    </row>
    <row r="49" spans="1:7" x14ac:dyDescent="0.2">
      <c r="A49" s="10">
        <v>5</v>
      </c>
      <c r="B49" s="33"/>
      <c r="C49" s="36"/>
      <c r="D49" s="32"/>
      <c r="E49" s="17"/>
      <c r="F49" s="28"/>
      <c r="G49" s="39">
        <v>161</v>
      </c>
    </row>
    <row r="50" spans="1:7" x14ac:dyDescent="0.2">
      <c r="A50" s="10">
        <v>6</v>
      </c>
      <c r="B50" s="10"/>
      <c r="C50" s="36"/>
      <c r="D50" s="32"/>
      <c r="E50" s="17"/>
      <c r="F50" s="28"/>
      <c r="G50" s="39">
        <v>152</v>
      </c>
    </row>
    <row r="51" spans="1:7" x14ac:dyDescent="0.2">
      <c r="A51" s="7">
        <v>7</v>
      </c>
      <c r="B51" s="10"/>
      <c r="C51" s="33"/>
      <c r="D51" s="11"/>
      <c r="E51" s="18"/>
      <c r="F51" s="28"/>
      <c r="G51" s="39">
        <v>144</v>
      </c>
    </row>
    <row r="52" spans="1:7" x14ac:dyDescent="0.2">
      <c r="A52" s="10">
        <v>8</v>
      </c>
      <c r="B52" s="10"/>
      <c r="C52" s="35"/>
      <c r="D52" s="34"/>
      <c r="E52" s="17"/>
      <c r="F52" s="28"/>
      <c r="G52" s="39">
        <v>136</v>
      </c>
    </row>
    <row r="53" spans="1:7" x14ac:dyDescent="0.2">
      <c r="A53" s="10">
        <v>9</v>
      </c>
      <c r="B53" s="33"/>
      <c r="C53" s="36"/>
      <c r="D53" s="32"/>
      <c r="E53" s="11"/>
      <c r="F53" s="28"/>
      <c r="G53" s="39">
        <v>128</v>
      </c>
    </row>
    <row r="54" spans="1:7" x14ac:dyDescent="0.2">
      <c r="A54" s="7">
        <v>10</v>
      </c>
      <c r="B54" s="10"/>
      <c r="C54" s="7"/>
      <c r="D54" s="8"/>
      <c r="E54" s="17"/>
      <c r="F54" s="28"/>
      <c r="G54" s="39">
        <v>120</v>
      </c>
    </row>
    <row r="55" spans="1:7" x14ac:dyDescent="0.2">
      <c r="A55" s="10">
        <v>11</v>
      </c>
      <c r="B55" s="33"/>
      <c r="C55" s="7"/>
      <c r="D55" s="8"/>
      <c r="E55" s="15"/>
      <c r="F55" s="28"/>
      <c r="G55" s="39">
        <v>115</v>
      </c>
    </row>
    <row r="56" spans="1:7" x14ac:dyDescent="0.2">
      <c r="A56" s="10">
        <v>12</v>
      </c>
      <c r="B56" s="10"/>
      <c r="C56" s="33"/>
      <c r="D56" s="11"/>
      <c r="E56" s="18"/>
      <c r="F56" s="30"/>
      <c r="G56" s="39">
        <v>110</v>
      </c>
    </row>
    <row r="57" spans="1:7" x14ac:dyDescent="0.2">
      <c r="A57" s="7">
        <v>13</v>
      </c>
      <c r="B57" s="10"/>
      <c r="C57" s="12"/>
      <c r="D57" s="12"/>
      <c r="E57" s="13"/>
      <c r="F57" s="28"/>
      <c r="G57" s="15">
        <v>105</v>
      </c>
    </row>
    <row r="58" spans="1:7" x14ac:dyDescent="0.2">
      <c r="A58" s="10">
        <v>14</v>
      </c>
      <c r="B58" s="10"/>
      <c r="C58" s="12"/>
      <c r="D58" s="12"/>
      <c r="E58" s="13"/>
      <c r="F58" s="28"/>
      <c r="G58" s="15">
        <v>100</v>
      </c>
    </row>
    <row r="59" spans="1:7" x14ac:dyDescent="0.2">
      <c r="A59" s="10">
        <v>15</v>
      </c>
      <c r="B59" s="10"/>
      <c r="C59" s="12"/>
      <c r="D59" s="12"/>
      <c r="E59" s="13"/>
      <c r="F59" s="28"/>
      <c r="G59" s="15">
        <v>95</v>
      </c>
    </row>
    <row r="60" spans="1:7" x14ac:dyDescent="0.2">
      <c r="A60" s="7">
        <v>16</v>
      </c>
      <c r="B60" s="10"/>
      <c r="C60" s="12"/>
      <c r="D60" s="12"/>
      <c r="E60" s="13"/>
      <c r="F60" s="28"/>
      <c r="G60" s="15">
        <v>92</v>
      </c>
    </row>
    <row r="61" spans="1:7" x14ac:dyDescent="0.2">
      <c r="A61" s="10">
        <v>17</v>
      </c>
      <c r="B61" s="10"/>
      <c r="C61" s="12"/>
      <c r="D61" s="12"/>
      <c r="E61" s="13"/>
      <c r="F61" s="28"/>
      <c r="G61" s="15">
        <v>89</v>
      </c>
    </row>
    <row r="63" spans="1:7" x14ac:dyDescent="0.2">
      <c r="B63" s="19"/>
      <c r="G63" s="2"/>
    </row>
    <row r="64" spans="1:7" x14ac:dyDescent="0.2">
      <c r="B64" s="19"/>
      <c r="G64" s="2"/>
    </row>
    <row r="82" spans="1:6" x14ac:dyDescent="0.2">
      <c r="C82" s="20"/>
      <c r="E82" s="24" t="s">
        <v>49</v>
      </c>
    </row>
    <row r="83" spans="1:6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</row>
    <row r="84" spans="1:6" x14ac:dyDescent="0.2">
      <c r="A84" s="10">
        <v>1</v>
      </c>
      <c r="B84" s="15">
        <v>152</v>
      </c>
      <c r="C84" s="75" t="s">
        <v>103</v>
      </c>
      <c r="D84" s="75" t="s">
        <v>104</v>
      </c>
      <c r="E84" s="75" t="s">
        <v>102</v>
      </c>
      <c r="F84" s="15">
        <v>202</v>
      </c>
    </row>
    <row r="85" spans="1:6" x14ac:dyDescent="0.2">
      <c r="A85" s="7">
        <v>2</v>
      </c>
      <c r="B85" s="15">
        <v>151</v>
      </c>
      <c r="C85" s="75" t="s">
        <v>100</v>
      </c>
      <c r="D85" s="75" t="s">
        <v>101</v>
      </c>
      <c r="E85" s="75" t="s">
        <v>102</v>
      </c>
      <c r="F85" s="15">
        <v>191</v>
      </c>
    </row>
    <row r="86" spans="1:6" x14ac:dyDescent="0.2">
      <c r="A86" s="10"/>
      <c r="B86" s="10"/>
      <c r="C86" s="33"/>
      <c r="D86" s="11"/>
      <c r="E86" s="18"/>
      <c r="F86" s="15">
        <v>181</v>
      </c>
    </row>
    <row r="87" spans="1:6" x14ac:dyDescent="0.2">
      <c r="A87" s="7"/>
      <c r="B87" s="10"/>
      <c r="C87" s="33"/>
      <c r="D87" s="11"/>
      <c r="E87" s="18"/>
      <c r="F87" s="39">
        <v>171</v>
      </c>
    </row>
    <row r="88" spans="1:6" x14ac:dyDescent="0.2">
      <c r="A88" s="10"/>
      <c r="B88" s="33"/>
      <c r="C88" s="36"/>
      <c r="D88" s="32"/>
      <c r="E88" s="17"/>
      <c r="F88" s="39">
        <v>161</v>
      </c>
    </row>
    <row r="89" spans="1:6" x14ac:dyDescent="0.2">
      <c r="A89" s="10"/>
      <c r="B89" s="10"/>
      <c r="C89" s="36"/>
      <c r="D89" s="32"/>
      <c r="E89" s="17"/>
      <c r="F89" s="39">
        <v>152</v>
      </c>
    </row>
    <row r="90" spans="1:6" x14ac:dyDescent="0.2">
      <c r="A90" s="7"/>
      <c r="B90" s="10"/>
      <c r="C90" s="33"/>
      <c r="D90" s="11"/>
      <c r="E90" s="18"/>
      <c r="F90" s="39">
        <v>144</v>
      </c>
    </row>
    <row r="91" spans="1:6" x14ac:dyDescent="0.2">
      <c r="A91" s="10"/>
      <c r="B91" s="10"/>
      <c r="C91" s="35"/>
      <c r="D91" s="34"/>
      <c r="E91" s="17"/>
      <c r="F91" s="39">
        <v>136</v>
      </c>
    </row>
    <row r="92" spans="1:6" x14ac:dyDescent="0.2">
      <c r="A92" s="10"/>
      <c r="B92" s="33"/>
      <c r="C92" s="36"/>
      <c r="D92" s="32"/>
      <c r="E92" s="11"/>
      <c r="F92" s="39">
        <v>128</v>
      </c>
    </row>
    <row r="93" spans="1:6" x14ac:dyDescent="0.2">
      <c r="A93" s="7"/>
      <c r="B93" s="10"/>
      <c r="C93" s="7"/>
      <c r="D93" s="8"/>
      <c r="E93" s="17"/>
      <c r="F93" s="39">
        <v>120</v>
      </c>
    </row>
    <row r="94" spans="1:6" x14ac:dyDescent="0.2">
      <c r="A94" s="10"/>
      <c r="B94" s="33"/>
      <c r="C94" s="7"/>
      <c r="D94" s="8"/>
      <c r="E94" s="15"/>
      <c r="F94" s="39">
        <v>115</v>
      </c>
    </row>
    <row r="95" spans="1:6" x14ac:dyDescent="0.2">
      <c r="A95" s="10"/>
      <c r="B95" s="10"/>
      <c r="C95" s="33"/>
      <c r="D95" s="11"/>
      <c r="E95" s="18"/>
      <c r="F95" s="39">
        <v>110</v>
      </c>
    </row>
    <row r="96" spans="1:6" x14ac:dyDescent="0.2">
      <c r="A96" s="7"/>
      <c r="B96" s="10"/>
      <c r="C96" s="12"/>
      <c r="D96" s="12"/>
      <c r="E96" s="13"/>
      <c r="F96" s="15">
        <v>105</v>
      </c>
    </row>
    <row r="97" spans="1:6" x14ac:dyDescent="0.2">
      <c r="A97" s="10"/>
      <c r="B97" s="10"/>
      <c r="C97" s="12"/>
      <c r="D97" s="12"/>
      <c r="E97" s="13"/>
      <c r="F97" s="15">
        <v>100</v>
      </c>
    </row>
    <row r="98" spans="1:6" x14ac:dyDescent="0.2">
      <c r="A98" s="10"/>
      <c r="B98" s="10"/>
      <c r="C98" s="12"/>
      <c r="D98" s="12"/>
      <c r="E98" s="13"/>
      <c r="F98" s="15">
        <v>95</v>
      </c>
    </row>
    <row r="99" spans="1:6" x14ac:dyDescent="0.2">
      <c r="A99" s="7"/>
      <c r="B99" s="10"/>
      <c r="C99" s="12"/>
      <c r="D99" s="12"/>
      <c r="E99" s="13"/>
      <c r="F99" s="15">
        <v>92</v>
      </c>
    </row>
    <row r="100" spans="1:6" x14ac:dyDescent="0.2">
      <c r="A100" s="10"/>
      <c r="B100" s="10"/>
      <c r="C100" s="12"/>
      <c r="D100" s="12"/>
      <c r="E100" s="13"/>
      <c r="F100" s="15">
        <v>89</v>
      </c>
    </row>
    <row r="121" spans="1:10" x14ac:dyDescent="0.2">
      <c r="A121" s="44"/>
      <c r="B121" s="53"/>
      <c r="C121" s="53"/>
      <c r="D121" s="53"/>
      <c r="E121" s="53"/>
      <c r="F121" s="24" t="s">
        <v>38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15">
        <v>151</v>
      </c>
      <c r="C123" s="75" t="s">
        <v>100</v>
      </c>
      <c r="D123" s="75" t="s">
        <v>101</v>
      </c>
      <c r="E123" s="75" t="s">
        <v>102</v>
      </c>
      <c r="F123" s="31">
        <f t="shared" ref="F123:F139" si="1">VLOOKUP(B123,$B$8:$J$24,9,0)</f>
        <v>202</v>
      </c>
      <c r="G123" s="15">
        <f t="shared" ref="G123:G139" si="2">VLOOKUP(B123,$B$45:$G$61,6,0)</f>
        <v>202</v>
      </c>
      <c r="H123" s="15">
        <f t="shared" ref="H123:H139" si="3">VLOOKUP(B123,$B$84:$F$100,5,0)</f>
        <v>191</v>
      </c>
      <c r="I123" s="15">
        <f>F123+G123+H123</f>
        <v>595</v>
      </c>
      <c r="J123" s="89">
        <f>I123*2/3</f>
        <v>396.66666666666669</v>
      </c>
    </row>
    <row r="124" spans="1:10" x14ac:dyDescent="0.2">
      <c r="A124" s="10">
        <v>2</v>
      </c>
      <c r="B124" s="15">
        <v>152</v>
      </c>
      <c r="C124" s="75" t="s">
        <v>103</v>
      </c>
      <c r="D124" s="75" t="s">
        <v>104</v>
      </c>
      <c r="E124" s="75" t="s">
        <v>102</v>
      </c>
      <c r="F124" s="31">
        <f t="shared" si="1"/>
        <v>191</v>
      </c>
      <c r="G124" s="15">
        <f t="shared" si="2"/>
        <v>191</v>
      </c>
      <c r="H124" s="15">
        <f t="shared" si="3"/>
        <v>202</v>
      </c>
      <c r="I124" s="15">
        <f t="shared" ref="I124:I139" si="4">F124+G124+H124</f>
        <v>584</v>
      </c>
      <c r="J124" s="89">
        <f>I124*2/3</f>
        <v>389.33333333333331</v>
      </c>
    </row>
    <row r="125" spans="1:10" x14ac:dyDescent="0.2">
      <c r="A125" s="10">
        <v>3</v>
      </c>
      <c r="B125" s="49"/>
      <c r="C125" s="36"/>
      <c r="D125" s="32"/>
      <c r="E125" s="17"/>
      <c r="F125" s="31" t="e">
        <f t="shared" si="1"/>
        <v>#N/A</v>
      </c>
      <c r="G125" s="15" t="e">
        <f t="shared" si="2"/>
        <v>#N/A</v>
      </c>
      <c r="H125" s="15" t="e">
        <f t="shared" si="3"/>
        <v>#N/A</v>
      </c>
      <c r="I125" s="15" t="e">
        <f t="shared" si="4"/>
        <v>#N/A</v>
      </c>
    </row>
    <row r="126" spans="1:10" x14ac:dyDescent="0.2">
      <c r="A126" s="10">
        <v>4</v>
      </c>
      <c r="B126" s="49"/>
      <c r="C126" s="33"/>
      <c r="D126" s="11"/>
      <c r="E126" s="18"/>
      <c r="F126" s="31" t="e">
        <f t="shared" si="1"/>
        <v>#N/A</v>
      </c>
      <c r="G126" s="15" t="e">
        <f t="shared" si="2"/>
        <v>#N/A</v>
      </c>
      <c r="H126" s="15" t="e">
        <f t="shared" si="3"/>
        <v>#N/A</v>
      </c>
      <c r="I126" s="15" t="e">
        <f t="shared" si="4"/>
        <v>#N/A</v>
      </c>
    </row>
    <row r="127" spans="1:10" x14ac:dyDescent="0.2">
      <c r="A127" s="10">
        <v>5</v>
      </c>
      <c r="B127" s="50"/>
      <c r="C127" s="36"/>
      <c r="D127" s="32"/>
      <c r="E127" s="17"/>
      <c r="F127" s="31" t="e">
        <f t="shared" si="1"/>
        <v>#N/A</v>
      </c>
      <c r="G127" s="15" t="e">
        <f t="shared" si="2"/>
        <v>#N/A</v>
      </c>
      <c r="H127" s="15" t="e">
        <f t="shared" si="3"/>
        <v>#N/A</v>
      </c>
      <c r="I127" s="15" t="e">
        <f t="shared" si="4"/>
        <v>#N/A</v>
      </c>
    </row>
    <row r="128" spans="1:10" x14ac:dyDescent="0.2">
      <c r="A128" s="10">
        <v>6</v>
      </c>
      <c r="B128" s="49"/>
      <c r="C128" s="7"/>
      <c r="D128" s="8"/>
      <c r="E128" s="15"/>
      <c r="F128" s="31" t="e">
        <f t="shared" si="1"/>
        <v>#N/A</v>
      </c>
      <c r="G128" s="15" t="e">
        <f t="shared" si="2"/>
        <v>#N/A</v>
      </c>
      <c r="H128" s="15" t="e">
        <f t="shared" si="3"/>
        <v>#N/A</v>
      </c>
      <c r="I128" s="15" t="e">
        <f t="shared" si="4"/>
        <v>#N/A</v>
      </c>
    </row>
    <row r="129" spans="1:9" x14ac:dyDescent="0.2">
      <c r="A129" s="10">
        <v>7</v>
      </c>
      <c r="B129" s="49"/>
      <c r="C129" s="33"/>
      <c r="D129" s="11"/>
      <c r="E129" s="18"/>
      <c r="F129" s="31" t="e">
        <f t="shared" si="1"/>
        <v>#N/A</v>
      </c>
      <c r="G129" s="15" t="e">
        <f t="shared" si="2"/>
        <v>#N/A</v>
      </c>
      <c r="H129" s="15" t="e">
        <f t="shared" si="3"/>
        <v>#N/A</v>
      </c>
      <c r="I129" s="15" t="e">
        <f t="shared" si="4"/>
        <v>#N/A</v>
      </c>
    </row>
    <row r="130" spans="1:9" x14ac:dyDescent="0.2">
      <c r="A130" s="10">
        <v>8</v>
      </c>
      <c r="B130" s="50"/>
      <c r="C130" s="7"/>
      <c r="D130" s="8"/>
      <c r="E130" s="17"/>
      <c r="F130" s="31" t="e">
        <f t="shared" si="1"/>
        <v>#N/A</v>
      </c>
      <c r="G130" s="15" t="e">
        <f t="shared" si="2"/>
        <v>#N/A</v>
      </c>
      <c r="H130" s="15" t="e">
        <f t="shared" si="3"/>
        <v>#N/A</v>
      </c>
      <c r="I130" s="15" t="e">
        <f t="shared" si="4"/>
        <v>#N/A</v>
      </c>
    </row>
    <row r="131" spans="1:9" x14ac:dyDescent="0.2">
      <c r="A131" s="10">
        <v>9</v>
      </c>
      <c r="B131" s="49"/>
      <c r="C131" s="35"/>
      <c r="D131" s="34"/>
      <c r="E131" s="17"/>
      <c r="F131" s="31" t="e">
        <f t="shared" si="1"/>
        <v>#N/A</v>
      </c>
      <c r="G131" s="15" t="e">
        <f t="shared" si="2"/>
        <v>#N/A</v>
      </c>
      <c r="H131" s="15" t="e">
        <f t="shared" si="3"/>
        <v>#N/A</v>
      </c>
      <c r="I131" s="15" t="e">
        <f t="shared" si="4"/>
        <v>#N/A</v>
      </c>
    </row>
    <row r="132" spans="1:9" x14ac:dyDescent="0.2">
      <c r="A132" s="10">
        <v>10</v>
      </c>
      <c r="B132" s="49"/>
      <c r="C132" s="36"/>
      <c r="D132" s="32"/>
      <c r="E132" s="11"/>
      <c r="F132" s="31" t="e">
        <f t="shared" si="1"/>
        <v>#N/A</v>
      </c>
      <c r="G132" s="15" t="e">
        <f t="shared" si="2"/>
        <v>#N/A</v>
      </c>
      <c r="H132" s="15" t="e">
        <f t="shared" si="3"/>
        <v>#N/A</v>
      </c>
      <c r="I132" s="15" t="e">
        <f t="shared" si="4"/>
        <v>#N/A</v>
      </c>
    </row>
    <row r="133" spans="1:9" x14ac:dyDescent="0.2">
      <c r="A133" s="10">
        <v>11</v>
      </c>
      <c r="B133" s="50"/>
      <c r="C133" s="7"/>
      <c r="D133" s="8"/>
      <c r="E133" s="15"/>
      <c r="F133" s="31" t="e">
        <f t="shared" si="1"/>
        <v>#N/A</v>
      </c>
      <c r="G133" s="15" t="e">
        <f t="shared" si="2"/>
        <v>#N/A</v>
      </c>
      <c r="H133" s="15" t="e">
        <f t="shared" si="3"/>
        <v>#N/A</v>
      </c>
      <c r="I133" s="15" t="e">
        <f t="shared" si="4"/>
        <v>#N/A</v>
      </c>
    </row>
    <row r="134" spans="1:9" x14ac:dyDescent="0.2">
      <c r="A134" s="10">
        <v>12</v>
      </c>
      <c r="B134" s="49"/>
      <c r="C134" s="33"/>
      <c r="D134" s="11"/>
      <c r="E134" s="18"/>
      <c r="F134" s="31" t="e">
        <f t="shared" si="1"/>
        <v>#N/A</v>
      </c>
      <c r="G134" s="15" t="e">
        <f t="shared" si="2"/>
        <v>#N/A</v>
      </c>
      <c r="H134" s="15" t="e">
        <f t="shared" si="3"/>
        <v>#N/A</v>
      </c>
      <c r="I134" s="15" t="e">
        <f t="shared" si="4"/>
        <v>#N/A</v>
      </c>
    </row>
    <row r="135" spans="1:9" x14ac:dyDescent="0.2">
      <c r="A135" s="10">
        <v>13</v>
      </c>
      <c r="B135" s="49"/>
      <c r="C135" s="12"/>
      <c r="D135" s="12"/>
      <c r="E135" s="13"/>
      <c r="F135" s="31" t="e">
        <f t="shared" si="1"/>
        <v>#N/A</v>
      </c>
      <c r="G135" s="15" t="e">
        <f t="shared" si="2"/>
        <v>#N/A</v>
      </c>
      <c r="H135" s="15" t="e">
        <f t="shared" si="3"/>
        <v>#N/A</v>
      </c>
      <c r="I135" s="15" t="e">
        <f t="shared" si="4"/>
        <v>#N/A</v>
      </c>
    </row>
    <row r="136" spans="1:9" x14ac:dyDescent="0.2">
      <c r="A136" s="10">
        <v>14</v>
      </c>
      <c r="B136" s="50"/>
      <c r="C136" s="12"/>
      <c r="D136" s="12"/>
      <c r="E136" s="13"/>
      <c r="F136" s="31" t="e">
        <f t="shared" si="1"/>
        <v>#N/A</v>
      </c>
      <c r="G136" s="15" t="e">
        <f t="shared" si="2"/>
        <v>#N/A</v>
      </c>
      <c r="H136" s="15" t="e">
        <f t="shared" si="3"/>
        <v>#N/A</v>
      </c>
      <c r="I136" s="15" t="e">
        <f t="shared" si="4"/>
        <v>#N/A</v>
      </c>
    </row>
    <row r="137" spans="1:9" x14ac:dyDescent="0.2">
      <c r="A137" s="10">
        <v>15</v>
      </c>
      <c r="B137" s="49"/>
      <c r="C137" s="12"/>
      <c r="D137" s="12"/>
      <c r="E137" s="13"/>
      <c r="F137" s="31" t="e">
        <f t="shared" si="1"/>
        <v>#N/A</v>
      </c>
      <c r="G137" s="15" t="e">
        <f t="shared" si="2"/>
        <v>#N/A</v>
      </c>
      <c r="H137" s="15" t="e">
        <f t="shared" si="3"/>
        <v>#N/A</v>
      </c>
      <c r="I137" s="15" t="e">
        <f t="shared" si="4"/>
        <v>#N/A</v>
      </c>
    </row>
    <row r="138" spans="1:9" x14ac:dyDescent="0.2">
      <c r="A138" s="10">
        <v>16</v>
      </c>
      <c r="B138" s="49"/>
      <c r="C138" s="12"/>
      <c r="D138" s="12"/>
      <c r="E138" s="13"/>
      <c r="F138" s="31" t="e">
        <f t="shared" si="1"/>
        <v>#N/A</v>
      </c>
      <c r="G138" s="15" t="e">
        <f t="shared" si="2"/>
        <v>#N/A</v>
      </c>
      <c r="H138" s="15" t="e">
        <f t="shared" si="3"/>
        <v>#N/A</v>
      </c>
      <c r="I138" s="15" t="e">
        <f t="shared" si="4"/>
        <v>#N/A</v>
      </c>
    </row>
    <row r="139" spans="1:9" x14ac:dyDescent="0.2">
      <c r="A139" s="10">
        <v>17</v>
      </c>
      <c r="B139" s="50"/>
      <c r="C139" s="12"/>
      <c r="D139" s="12"/>
      <c r="E139" s="13"/>
      <c r="F139" s="31" t="e">
        <f t="shared" si="1"/>
        <v>#N/A</v>
      </c>
      <c r="G139" s="15" t="e">
        <f t="shared" si="2"/>
        <v>#N/A</v>
      </c>
      <c r="H139" s="15" t="e">
        <f t="shared" si="3"/>
        <v>#N/A</v>
      </c>
      <c r="I139" s="15" t="e">
        <f t="shared" si="4"/>
        <v>#N/A</v>
      </c>
    </row>
  </sheetData>
  <sortState ref="A84:E85">
    <sortCondition ref="A84:A85"/>
  </sortState>
  <pageMargins left="0.25" right="0.25" top="0.75" bottom="0.75" header="0.3" footer="0.3"/>
  <pageSetup paperSize="9" orientation="landscape" r:id="rId1"/>
  <headerFooter>
    <oddHeader>&amp;CTDJC 2016 - MARIGNIER
Dimanche 26 juin 2016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78"/>
  <sheetViews>
    <sheetView view="pageLayout" topLeftCell="A116" zoomScaleNormal="100" workbookViewId="0">
      <selection activeCell="J123" sqref="J123:J135"/>
    </sheetView>
  </sheetViews>
  <sheetFormatPr baseColWidth="10" defaultRowHeight="12.75" x14ac:dyDescent="0.2"/>
  <cols>
    <col min="1" max="1" width="7" customWidth="1"/>
    <col min="2" max="2" width="8.7109375" customWidth="1"/>
    <col min="3" max="3" width="18.7109375" customWidth="1"/>
    <col min="4" max="4" width="11.140625" customWidth="1"/>
    <col min="5" max="5" width="30.7109375" customWidth="1"/>
    <col min="6" max="6" width="14.5703125" customWidth="1"/>
    <col min="7" max="7" width="10" customWidth="1"/>
    <col min="8" max="8" width="8.5703125" customWidth="1"/>
    <col min="9" max="9" width="9.5703125" customWidth="1"/>
  </cols>
  <sheetData>
    <row r="6" spans="1:14" x14ac:dyDescent="0.2">
      <c r="A6" s="53"/>
      <c r="B6" s="44"/>
      <c r="C6" s="53"/>
      <c r="D6" s="24" t="s">
        <v>79</v>
      </c>
      <c r="E6" s="53"/>
      <c r="F6" s="53"/>
      <c r="G6" s="53"/>
      <c r="M6" s="54">
        <v>5.7870370370370366E-5</v>
      </c>
      <c r="N6" s="54">
        <v>3.4722222222222224E-4</v>
      </c>
    </row>
    <row r="7" spans="1:14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4" x14ac:dyDescent="0.2">
      <c r="A8" s="7">
        <v>1</v>
      </c>
      <c r="B8" s="10">
        <v>17</v>
      </c>
      <c r="C8" s="75" t="s">
        <v>252</v>
      </c>
      <c r="D8" s="75" t="s">
        <v>184</v>
      </c>
      <c r="E8" s="75" t="s">
        <v>167</v>
      </c>
      <c r="F8" s="30">
        <v>6.0983796296296296E-4</v>
      </c>
      <c r="G8" s="31">
        <v>0</v>
      </c>
      <c r="H8" s="31">
        <v>0</v>
      </c>
      <c r="I8" s="30">
        <f t="shared" ref="I8:I18" si="0">F8+(G8*$M$6)+(H8*$N$6)</f>
        <v>6.0983796296296296E-4</v>
      </c>
      <c r="J8" s="15">
        <v>202</v>
      </c>
    </row>
    <row r="9" spans="1:14" x14ac:dyDescent="0.2">
      <c r="A9" s="10">
        <v>2</v>
      </c>
      <c r="B9" s="33">
        <v>12</v>
      </c>
      <c r="C9" s="75" t="s">
        <v>244</v>
      </c>
      <c r="D9" s="75" t="s">
        <v>245</v>
      </c>
      <c r="E9" s="75" t="s">
        <v>102</v>
      </c>
      <c r="F9" s="30">
        <v>6.7129629629629625E-4</v>
      </c>
      <c r="G9" s="31">
        <v>0</v>
      </c>
      <c r="H9" s="31">
        <v>0</v>
      </c>
      <c r="I9" s="30">
        <f t="shared" si="0"/>
        <v>6.7129629629629625E-4</v>
      </c>
      <c r="J9" s="15">
        <v>191</v>
      </c>
    </row>
    <row r="10" spans="1:14" x14ac:dyDescent="0.2">
      <c r="A10" s="10">
        <v>3</v>
      </c>
      <c r="B10" s="10">
        <v>11</v>
      </c>
      <c r="C10" s="75" t="s">
        <v>242</v>
      </c>
      <c r="D10" s="75" t="s">
        <v>243</v>
      </c>
      <c r="E10" s="75" t="s">
        <v>102</v>
      </c>
      <c r="F10" s="30">
        <v>6.3402777777777774E-4</v>
      </c>
      <c r="G10" s="31">
        <v>1</v>
      </c>
      <c r="H10" s="31">
        <v>0</v>
      </c>
      <c r="I10" s="30">
        <f t="shared" si="0"/>
        <v>6.9189814814814808E-4</v>
      </c>
      <c r="J10" s="15">
        <v>181</v>
      </c>
    </row>
    <row r="11" spans="1:14" x14ac:dyDescent="0.2">
      <c r="A11" s="7">
        <v>4</v>
      </c>
      <c r="B11" s="33">
        <v>19</v>
      </c>
      <c r="C11" s="75" t="s">
        <v>255</v>
      </c>
      <c r="D11" s="75" t="s">
        <v>256</v>
      </c>
      <c r="E11" s="75" t="s">
        <v>264</v>
      </c>
      <c r="F11" s="30">
        <v>7.0856481481481476E-4</v>
      </c>
      <c r="G11" s="31">
        <v>0</v>
      </c>
      <c r="H11" s="31">
        <v>0</v>
      </c>
      <c r="I11" s="30">
        <f t="shared" si="0"/>
        <v>7.0856481481481476E-4</v>
      </c>
      <c r="J11" s="39">
        <v>171</v>
      </c>
    </row>
    <row r="12" spans="1:14" x14ac:dyDescent="0.2">
      <c r="A12" s="10">
        <v>5</v>
      </c>
      <c r="B12" s="33">
        <v>15</v>
      </c>
      <c r="C12" s="75" t="s">
        <v>248</v>
      </c>
      <c r="D12" s="75" t="s">
        <v>249</v>
      </c>
      <c r="E12" s="75" t="s">
        <v>126</v>
      </c>
      <c r="F12" s="84">
        <v>8.1053240740740738E-4</v>
      </c>
      <c r="G12" s="38">
        <v>0</v>
      </c>
      <c r="H12" s="38">
        <v>0</v>
      </c>
      <c r="I12" s="30">
        <f t="shared" si="0"/>
        <v>8.1053240740740738E-4</v>
      </c>
      <c r="J12" s="39">
        <v>161</v>
      </c>
    </row>
    <row r="13" spans="1:14" x14ac:dyDescent="0.2">
      <c r="A13" s="10">
        <v>6</v>
      </c>
      <c r="B13" s="10">
        <v>23</v>
      </c>
      <c r="C13" s="75" t="s">
        <v>262</v>
      </c>
      <c r="D13" s="75" t="s">
        <v>263</v>
      </c>
      <c r="E13" s="75" t="s">
        <v>231</v>
      </c>
      <c r="F13" s="30">
        <v>6.7731481481481494E-4</v>
      </c>
      <c r="G13" s="31">
        <v>3</v>
      </c>
      <c r="H13" s="31">
        <v>0</v>
      </c>
      <c r="I13" s="30">
        <f t="shared" si="0"/>
        <v>8.5092592592592598E-4</v>
      </c>
      <c r="J13" s="39">
        <v>152</v>
      </c>
    </row>
    <row r="14" spans="1:14" x14ac:dyDescent="0.2">
      <c r="A14" s="7">
        <v>7</v>
      </c>
      <c r="B14" s="33">
        <v>18</v>
      </c>
      <c r="C14" s="75" t="s">
        <v>253</v>
      </c>
      <c r="D14" s="75" t="s">
        <v>254</v>
      </c>
      <c r="E14" s="75" t="s">
        <v>264</v>
      </c>
      <c r="F14" s="30">
        <v>8.8356481481481478E-4</v>
      </c>
      <c r="G14" s="15">
        <v>1</v>
      </c>
      <c r="H14" s="15">
        <v>0</v>
      </c>
      <c r="I14" s="30">
        <f t="shared" si="0"/>
        <v>9.4143518518518513E-4</v>
      </c>
      <c r="J14" s="39">
        <v>144</v>
      </c>
    </row>
    <row r="15" spans="1:14" x14ac:dyDescent="0.2">
      <c r="A15" s="10">
        <v>8</v>
      </c>
      <c r="B15" s="33">
        <v>13</v>
      </c>
      <c r="C15" s="75" t="s">
        <v>246</v>
      </c>
      <c r="D15" s="75" t="s">
        <v>247</v>
      </c>
      <c r="E15" s="75" t="s">
        <v>124</v>
      </c>
      <c r="F15" s="30">
        <v>6.5034722222222219E-4</v>
      </c>
      <c r="G15" s="31">
        <v>0</v>
      </c>
      <c r="H15" s="31">
        <v>1</v>
      </c>
      <c r="I15" s="30">
        <f t="shared" si="0"/>
        <v>9.9756944444444437E-4</v>
      </c>
      <c r="J15" s="39">
        <v>136</v>
      </c>
    </row>
    <row r="16" spans="1:14" x14ac:dyDescent="0.2">
      <c r="A16" s="10">
        <v>9</v>
      </c>
      <c r="B16" s="10">
        <v>20</v>
      </c>
      <c r="C16" s="75" t="s">
        <v>257</v>
      </c>
      <c r="D16" s="75" t="s">
        <v>258</v>
      </c>
      <c r="E16" s="75" t="s">
        <v>231</v>
      </c>
      <c r="F16" s="30">
        <v>9.0821759259259274E-4</v>
      </c>
      <c r="G16" s="15">
        <v>2</v>
      </c>
      <c r="H16" s="15">
        <v>0</v>
      </c>
      <c r="I16" s="30">
        <f t="shared" si="0"/>
        <v>1.0239583333333335E-3</v>
      </c>
      <c r="J16" s="39">
        <v>128</v>
      </c>
    </row>
    <row r="17" spans="1:10" x14ac:dyDescent="0.2">
      <c r="A17" s="7">
        <v>10</v>
      </c>
      <c r="B17" s="33">
        <v>16</v>
      </c>
      <c r="C17" s="75" t="s">
        <v>250</v>
      </c>
      <c r="D17" s="75" t="s">
        <v>251</v>
      </c>
      <c r="E17" s="75" t="s">
        <v>126</v>
      </c>
      <c r="F17" s="30">
        <v>7.4537037037037031E-4</v>
      </c>
      <c r="G17" s="31">
        <v>6</v>
      </c>
      <c r="H17" s="31">
        <v>0</v>
      </c>
      <c r="I17" s="30">
        <f t="shared" si="0"/>
        <v>1.0925925925925925E-3</v>
      </c>
      <c r="J17" s="39">
        <v>120</v>
      </c>
    </row>
    <row r="18" spans="1:10" x14ac:dyDescent="0.2">
      <c r="A18" s="10">
        <v>11</v>
      </c>
      <c r="B18" s="33">
        <v>21</v>
      </c>
      <c r="C18" s="75" t="s">
        <v>259</v>
      </c>
      <c r="D18" s="75" t="s">
        <v>144</v>
      </c>
      <c r="E18" s="75" t="s">
        <v>231</v>
      </c>
      <c r="F18" s="30">
        <v>8.3437500000000005E-4</v>
      </c>
      <c r="G18" s="31">
        <v>2</v>
      </c>
      <c r="H18" s="31">
        <v>2</v>
      </c>
      <c r="I18" s="30">
        <f t="shared" si="0"/>
        <v>1.6445601851851851E-3</v>
      </c>
      <c r="J18" s="39">
        <v>115</v>
      </c>
    </row>
    <row r="19" spans="1:10" x14ac:dyDescent="0.2">
      <c r="A19" s="10">
        <v>12</v>
      </c>
      <c r="B19" s="33">
        <v>22</v>
      </c>
      <c r="C19" s="75" t="s">
        <v>260</v>
      </c>
      <c r="D19" s="75" t="s">
        <v>261</v>
      </c>
      <c r="E19" s="75" t="s">
        <v>231</v>
      </c>
      <c r="F19" s="84" t="s">
        <v>288</v>
      </c>
      <c r="G19" s="31"/>
      <c r="H19" s="31"/>
      <c r="I19" s="30" t="e">
        <f t="shared" ref="I19:I20" si="1">F19+(G19*$M$6)+(H19*$N$6)</f>
        <v>#VALUE!</v>
      </c>
      <c r="J19" s="39">
        <v>110</v>
      </c>
    </row>
    <row r="20" spans="1:10" x14ac:dyDescent="0.2">
      <c r="A20" s="7">
        <v>13</v>
      </c>
      <c r="B20" s="10">
        <v>24</v>
      </c>
      <c r="C20" s="12" t="s">
        <v>285</v>
      </c>
      <c r="D20" s="12" t="s">
        <v>286</v>
      </c>
      <c r="E20" s="14" t="s">
        <v>168</v>
      </c>
      <c r="F20" s="86" t="s">
        <v>288</v>
      </c>
      <c r="G20" s="12"/>
      <c r="H20" s="12"/>
      <c r="I20" s="30" t="e">
        <f t="shared" si="1"/>
        <v>#VALUE!</v>
      </c>
      <c r="J20" s="15">
        <v>105</v>
      </c>
    </row>
    <row r="21" spans="1:10" x14ac:dyDescent="0.2">
      <c r="A21" s="10">
        <v>14</v>
      </c>
      <c r="B21" s="12"/>
      <c r="C21" s="12"/>
      <c r="D21" s="12"/>
      <c r="E21" s="12"/>
      <c r="F21" s="28"/>
      <c r="G21" s="12"/>
      <c r="H21" s="12"/>
      <c r="I21" s="30">
        <f t="shared" ref="I21:I39" si="2">F21+(G21*$M$6)+(H21*$N$6)</f>
        <v>0</v>
      </c>
      <c r="J21" s="15">
        <v>100</v>
      </c>
    </row>
    <row r="22" spans="1:10" x14ac:dyDescent="0.2">
      <c r="A22" s="10">
        <v>15</v>
      </c>
      <c r="B22" s="10"/>
      <c r="C22" s="12"/>
      <c r="D22" s="12"/>
      <c r="E22" s="13"/>
      <c r="F22" s="28"/>
      <c r="G22" s="12"/>
      <c r="H22" s="12"/>
      <c r="I22" s="30">
        <f t="shared" si="2"/>
        <v>0</v>
      </c>
      <c r="J22" s="15">
        <v>95</v>
      </c>
    </row>
    <row r="23" spans="1:10" x14ac:dyDescent="0.2">
      <c r="A23" s="7">
        <v>16</v>
      </c>
      <c r="B23" s="10"/>
      <c r="C23" s="12"/>
      <c r="D23" s="12"/>
      <c r="E23" s="13"/>
      <c r="F23" s="28"/>
      <c r="G23" s="12"/>
      <c r="H23" s="12"/>
      <c r="I23" s="30">
        <f t="shared" si="2"/>
        <v>0</v>
      </c>
      <c r="J23" s="15">
        <v>92</v>
      </c>
    </row>
    <row r="24" spans="1:10" x14ac:dyDescent="0.2">
      <c r="A24" s="10">
        <v>17</v>
      </c>
      <c r="B24" s="10"/>
      <c r="C24" s="12"/>
      <c r="D24" s="12"/>
      <c r="E24" s="13"/>
      <c r="F24" s="28"/>
      <c r="G24" s="12"/>
      <c r="H24" s="12"/>
      <c r="I24" s="30">
        <f t="shared" si="2"/>
        <v>0</v>
      </c>
      <c r="J24" s="15">
        <v>89</v>
      </c>
    </row>
    <row r="25" spans="1:10" x14ac:dyDescent="0.2">
      <c r="A25" s="10">
        <v>18</v>
      </c>
      <c r="B25" s="10"/>
      <c r="C25" s="12"/>
      <c r="D25" s="12"/>
      <c r="E25" s="13"/>
      <c r="F25" s="28"/>
      <c r="G25" s="12"/>
      <c r="H25" s="12"/>
      <c r="I25" s="30">
        <f t="shared" si="2"/>
        <v>0</v>
      </c>
      <c r="J25" s="15">
        <v>86</v>
      </c>
    </row>
    <row r="26" spans="1:10" x14ac:dyDescent="0.2">
      <c r="A26" s="10">
        <v>19</v>
      </c>
      <c r="B26" s="10"/>
      <c r="C26" s="12"/>
      <c r="D26" s="12"/>
      <c r="E26" s="13"/>
      <c r="F26" s="28"/>
      <c r="G26" s="12"/>
      <c r="H26" s="12"/>
      <c r="I26" s="30">
        <f t="shared" si="2"/>
        <v>0</v>
      </c>
      <c r="J26" s="15">
        <v>83</v>
      </c>
    </row>
    <row r="27" spans="1:10" x14ac:dyDescent="0.2">
      <c r="A27" s="10">
        <v>20</v>
      </c>
      <c r="B27" s="10"/>
      <c r="C27" s="12"/>
      <c r="D27" s="12"/>
      <c r="E27" s="13"/>
      <c r="F27" s="28"/>
      <c r="G27" s="12"/>
      <c r="H27" s="12"/>
      <c r="I27" s="30">
        <f t="shared" si="2"/>
        <v>0</v>
      </c>
      <c r="J27" s="15">
        <v>80</v>
      </c>
    </row>
    <row r="28" spans="1:10" x14ac:dyDescent="0.2">
      <c r="A28" s="10">
        <v>21</v>
      </c>
      <c r="B28" s="10"/>
      <c r="C28" s="12"/>
      <c r="D28" s="12"/>
      <c r="E28" s="13"/>
      <c r="F28" s="28"/>
      <c r="G28" s="12"/>
      <c r="H28" s="12"/>
      <c r="I28" s="30">
        <f t="shared" si="2"/>
        <v>0</v>
      </c>
      <c r="J28" s="15">
        <v>78</v>
      </c>
    </row>
    <row r="29" spans="1:10" x14ac:dyDescent="0.2">
      <c r="A29" s="10">
        <v>22</v>
      </c>
      <c r="B29" s="10"/>
      <c r="C29" s="12"/>
      <c r="D29" s="12"/>
      <c r="E29" s="13"/>
      <c r="F29" s="28"/>
      <c r="G29" s="12"/>
      <c r="H29" s="12"/>
      <c r="I29" s="30">
        <f t="shared" si="2"/>
        <v>0</v>
      </c>
      <c r="J29" s="15">
        <v>76</v>
      </c>
    </row>
    <row r="30" spans="1:10" x14ac:dyDescent="0.2">
      <c r="A30" s="10">
        <v>23</v>
      </c>
      <c r="B30" s="10"/>
      <c r="C30" s="12"/>
      <c r="D30" s="12"/>
      <c r="E30" s="13"/>
      <c r="F30" s="28"/>
      <c r="G30" s="12"/>
      <c r="H30" s="12"/>
      <c r="I30" s="30">
        <f t="shared" si="2"/>
        <v>0</v>
      </c>
      <c r="J30" s="15">
        <v>74</v>
      </c>
    </row>
    <row r="31" spans="1:10" x14ac:dyDescent="0.2">
      <c r="A31" s="10">
        <v>24</v>
      </c>
      <c r="B31" s="10"/>
      <c r="C31" s="12"/>
      <c r="D31" s="12"/>
      <c r="E31" s="13"/>
      <c r="F31" s="28"/>
      <c r="G31" s="12"/>
      <c r="H31" s="12"/>
      <c r="I31" s="30">
        <f t="shared" si="2"/>
        <v>0</v>
      </c>
      <c r="J31" s="15">
        <v>72</v>
      </c>
    </row>
    <row r="32" spans="1:10" x14ac:dyDescent="0.2">
      <c r="A32" s="10">
        <v>25</v>
      </c>
      <c r="B32" s="10"/>
      <c r="C32" s="12"/>
      <c r="D32" s="12"/>
      <c r="E32" s="13"/>
      <c r="F32" s="28"/>
      <c r="G32" s="12"/>
      <c r="H32" s="12"/>
      <c r="I32" s="30">
        <f t="shared" si="2"/>
        <v>0</v>
      </c>
      <c r="J32" s="15">
        <v>70</v>
      </c>
    </row>
    <row r="33" spans="1:10" x14ac:dyDescent="0.2">
      <c r="A33" s="10">
        <v>26</v>
      </c>
      <c r="B33" s="10"/>
      <c r="C33" s="12"/>
      <c r="D33" s="12"/>
      <c r="E33" s="13"/>
      <c r="F33" s="28"/>
      <c r="G33" s="12"/>
      <c r="H33" s="12"/>
      <c r="I33" s="30">
        <f t="shared" si="2"/>
        <v>0</v>
      </c>
      <c r="J33" s="15">
        <v>68</v>
      </c>
    </row>
    <row r="34" spans="1:10" x14ac:dyDescent="0.2">
      <c r="A34" s="10">
        <v>27</v>
      </c>
      <c r="B34" s="10"/>
      <c r="C34" s="12"/>
      <c r="D34" s="12"/>
      <c r="E34" s="13"/>
      <c r="F34" s="28"/>
      <c r="G34" s="12"/>
      <c r="H34" s="12"/>
      <c r="I34" s="30">
        <f t="shared" si="2"/>
        <v>0</v>
      </c>
      <c r="J34" s="15">
        <v>66</v>
      </c>
    </row>
    <row r="35" spans="1:10" x14ac:dyDescent="0.2">
      <c r="A35" s="10">
        <v>28</v>
      </c>
      <c r="B35" s="10"/>
      <c r="C35" s="12"/>
      <c r="D35" s="12"/>
      <c r="E35" s="13"/>
      <c r="F35" s="28"/>
      <c r="G35" s="12"/>
      <c r="H35" s="12"/>
      <c r="I35" s="30">
        <f t="shared" si="2"/>
        <v>0</v>
      </c>
      <c r="J35" s="15">
        <v>64</v>
      </c>
    </row>
    <row r="36" spans="1:10" x14ac:dyDescent="0.2">
      <c r="A36" s="10">
        <v>29</v>
      </c>
      <c r="B36" s="10"/>
      <c r="C36" s="12"/>
      <c r="D36" s="12"/>
      <c r="E36" s="13"/>
      <c r="F36" s="28"/>
      <c r="G36" s="12"/>
      <c r="H36" s="12"/>
      <c r="I36" s="30">
        <f t="shared" si="2"/>
        <v>0</v>
      </c>
      <c r="J36" s="15">
        <v>62</v>
      </c>
    </row>
    <row r="37" spans="1:10" x14ac:dyDescent="0.2">
      <c r="A37" s="10">
        <v>30</v>
      </c>
      <c r="B37" s="10"/>
      <c r="C37" s="12"/>
      <c r="D37" s="12"/>
      <c r="E37" s="13"/>
      <c r="F37" s="28"/>
      <c r="G37" s="12"/>
      <c r="H37" s="12"/>
      <c r="I37" s="30">
        <f t="shared" si="2"/>
        <v>0</v>
      </c>
      <c r="J37" s="15">
        <v>60</v>
      </c>
    </row>
    <row r="38" spans="1:10" x14ac:dyDescent="0.2">
      <c r="A38" s="10">
        <v>31</v>
      </c>
      <c r="B38" s="10"/>
      <c r="C38" s="12"/>
      <c r="D38" s="12"/>
      <c r="E38" s="13"/>
      <c r="F38" s="28"/>
      <c r="G38" s="12"/>
      <c r="H38" s="12"/>
      <c r="I38" s="30">
        <f t="shared" si="2"/>
        <v>0</v>
      </c>
      <c r="J38" s="15">
        <v>59</v>
      </c>
    </row>
    <row r="39" spans="1:10" x14ac:dyDescent="0.2">
      <c r="A39" s="10">
        <v>32</v>
      </c>
      <c r="B39" s="10"/>
      <c r="C39" s="12"/>
      <c r="D39" s="12"/>
      <c r="E39" s="13"/>
      <c r="F39" s="28"/>
      <c r="G39" s="12"/>
      <c r="H39" s="12"/>
      <c r="I39" s="30">
        <f t="shared" si="2"/>
        <v>0</v>
      </c>
      <c r="J39" s="15">
        <v>56</v>
      </c>
    </row>
    <row r="40" spans="1:10" x14ac:dyDescent="0.2">
      <c r="A40" s="19"/>
      <c r="F40" s="2"/>
    </row>
    <row r="41" spans="1:10" x14ac:dyDescent="0.2">
      <c r="A41" s="19"/>
      <c r="F41" s="2"/>
    </row>
    <row r="42" spans="1:10" x14ac:dyDescent="0.2">
      <c r="A42" s="19"/>
      <c r="F42" s="2"/>
    </row>
    <row r="43" spans="1:10" x14ac:dyDescent="0.2">
      <c r="B43" s="20"/>
      <c r="D43" s="24" t="s">
        <v>80</v>
      </c>
    </row>
    <row r="44" spans="1:10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10" x14ac:dyDescent="0.2">
      <c r="A45" s="7">
        <v>1</v>
      </c>
      <c r="B45" s="33">
        <v>22</v>
      </c>
      <c r="C45" s="75" t="s">
        <v>260</v>
      </c>
      <c r="D45" s="75" t="s">
        <v>261</v>
      </c>
      <c r="E45" s="75" t="s">
        <v>231</v>
      </c>
      <c r="F45" s="28">
        <v>1.0254629629629629E-4</v>
      </c>
      <c r="G45" s="15">
        <v>202</v>
      </c>
    </row>
    <row r="46" spans="1:10" x14ac:dyDescent="0.2">
      <c r="A46" s="10">
        <v>2</v>
      </c>
      <c r="B46" s="33">
        <v>12</v>
      </c>
      <c r="C46" s="75" t="s">
        <v>244</v>
      </c>
      <c r="D46" s="75" t="s">
        <v>245</v>
      </c>
      <c r="E46" s="75" t="s">
        <v>102</v>
      </c>
      <c r="F46" s="28">
        <v>1.0405092592592593E-4</v>
      </c>
      <c r="G46" s="15">
        <v>191</v>
      </c>
    </row>
    <row r="47" spans="1:10" x14ac:dyDescent="0.2">
      <c r="A47" s="10">
        <v>3</v>
      </c>
      <c r="B47" s="33">
        <v>15</v>
      </c>
      <c r="C47" s="75" t="s">
        <v>248</v>
      </c>
      <c r="D47" s="75" t="s">
        <v>249</v>
      </c>
      <c r="E47" s="75" t="s">
        <v>126</v>
      </c>
      <c r="F47" s="28">
        <v>1.0624999999999999E-4</v>
      </c>
      <c r="G47" s="15">
        <v>181</v>
      </c>
    </row>
    <row r="48" spans="1:10" x14ac:dyDescent="0.2">
      <c r="A48" s="7">
        <v>4</v>
      </c>
      <c r="B48" s="10">
        <v>17</v>
      </c>
      <c r="C48" s="75" t="s">
        <v>252</v>
      </c>
      <c r="D48" s="75" t="s">
        <v>184</v>
      </c>
      <c r="E48" s="75" t="s">
        <v>167</v>
      </c>
      <c r="F48" s="28">
        <v>1.0659722222222224E-4</v>
      </c>
      <c r="G48" s="39">
        <v>171</v>
      </c>
    </row>
    <row r="49" spans="1:7" x14ac:dyDescent="0.2">
      <c r="A49" s="10">
        <v>5</v>
      </c>
      <c r="B49" s="33">
        <v>21</v>
      </c>
      <c r="C49" s="75" t="s">
        <v>259</v>
      </c>
      <c r="D49" s="75" t="s">
        <v>144</v>
      </c>
      <c r="E49" s="75" t="s">
        <v>231</v>
      </c>
      <c r="F49" s="28">
        <v>1.0717592592592591E-4</v>
      </c>
      <c r="G49" s="39">
        <v>161</v>
      </c>
    </row>
    <row r="50" spans="1:7" x14ac:dyDescent="0.2">
      <c r="A50" s="10">
        <v>6</v>
      </c>
      <c r="B50" s="33">
        <v>18</v>
      </c>
      <c r="C50" s="75" t="s">
        <v>253</v>
      </c>
      <c r="D50" s="75" t="s">
        <v>254</v>
      </c>
      <c r="E50" s="75" t="s">
        <v>264</v>
      </c>
      <c r="F50" s="28">
        <v>1.0763888888888889E-4</v>
      </c>
      <c r="G50" s="39">
        <v>152</v>
      </c>
    </row>
    <row r="51" spans="1:7" x14ac:dyDescent="0.2">
      <c r="A51" s="7">
        <v>7</v>
      </c>
      <c r="B51" s="10">
        <v>11</v>
      </c>
      <c r="C51" s="75" t="s">
        <v>242</v>
      </c>
      <c r="D51" s="75" t="s">
        <v>243</v>
      </c>
      <c r="E51" s="75" t="s">
        <v>102</v>
      </c>
      <c r="F51" s="28">
        <v>1.0810185185185186E-4</v>
      </c>
      <c r="G51" s="39">
        <v>144</v>
      </c>
    </row>
    <row r="52" spans="1:7" x14ac:dyDescent="0.2">
      <c r="A52" s="10">
        <v>8</v>
      </c>
      <c r="B52" s="10">
        <v>23</v>
      </c>
      <c r="C52" s="75" t="s">
        <v>262</v>
      </c>
      <c r="D52" s="75" t="s">
        <v>263</v>
      </c>
      <c r="E52" s="75" t="s">
        <v>231</v>
      </c>
      <c r="F52" s="83">
        <v>1.0891203703703703E-4</v>
      </c>
      <c r="G52" s="39">
        <v>136</v>
      </c>
    </row>
    <row r="53" spans="1:7" x14ac:dyDescent="0.2">
      <c r="A53" s="10">
        <v>9</v>
      </c>
      <c r="B53" s="33">
        <v>16</v>
      </c>
      <c r="C53" s="75" t="s">
        <v>250</v>
      </c>
      <c r="D53" s="75" t="s">
        <v>251</v>
      </c>
      <c r="E53" s="75" t="s">
        <v>126</v>
      </c>
      <c r="F53" s="28">
        <v>1.0925925925925925E-4</v>
      </c>
      <c r="G53" s="39">
        <v>128</v>
      </c>
    </row>
    <row r="54" spans="1:7" x14ac:dyDescent="0.2">
      <c r="A54" s="7">
        <v>10</v>
      </c>
      <c r="B54" s="10">
        <v>24</v>
      </c>
      <c r="C54" s="12" t="s">
        <v>285</v>
      </c>
      <c r="D54" s="12" t="s">
        <v>286</v>
      </c>
      <c r="E54" s="14" t="s">
        <v>168</v>
      </c>
      <c r="F54" s="28">
        <v>1.0972222222222222E-4</v>
      </c>
      <c r="G54" s="39">
        <v>120</v>
      </c>
    </row>
    <row r="55" spans="1:7" x14ac:dyDescent="0.2">
      <c r="A55" s="10">
        <v>11</v>
      </c>
      <c r="B55" s="33">
        <v>19</v>
      </c>
      <c r="C55" s="75" t="s">
        <v>255</v>
      </c>
      <c r="D55" s="75" t="s">
        <v>256</v>
      </c>
      <c r="E55" s="75" t="s">
        <v>264</v>
      </c>
      <c r="F55" s="28">
        <v>1.1377314814814815E-4</v>
      </c>
      <c r="G55" s="39">
        <v>115</v>
      </c>
    </row>
    <row r="56" spans="1:7" x14ac:dyDescent="0.2">
      <c r="A56" s="10">
        <v>12</v>
      </c>
      <c r="B56" s="10">
        <v>20</v>
      </c>
      <c r="C56" s="75" t="s">
        <v>257</v>
      </c>
      <c r="D56" s="75" t="s">
        <v>258</v>
      </c>
      <c r="E56" s="75" t="s">
        <v>231</v>
      </c>
      <c r="F56" s="28">
        <v>1.1782407407407407E-4</v>
      </c>
      <c r="G56" s="39">
        <v>110</v>
      </c>
    </row>
    <row r="57" spans="1:7" x14ac:dyDescent="0.2">
      <c r="A57" s="7">
        <v>13</v>
      </c>
      <c r="B57" s="33">
        <v>13</v>
      </c>
      <c r="C57" s="75" t="s">
        <v>246</v>
      </c>
      <c r="D57" s="75" t="s">
        <v>247</v>
      </c>
      <c r="E57" s="75" t="s">
        <v>124</v>
      </c>
      <c r="F57" s="28">
        <v>1.1874999999999999E-4</v>
      </c>
      <c r="G57" s="15">
        <v>105</v>
      </c>
    </row>
    <row r="58" spans="1:7" x14ac:dyDescent="0.2">
      <c r="A58" s="10">
        <v>14</v>
      </c>
      <c r="B58" s="10"/>
      <c r="C58" s="12"/>
      <c r="D58" s="12"/>
      <c r="E58" s="13"/>
      <c r="F58" s="28"/>
      <c r="G58" s="15">
        <v>100</v>
      </c>
    </row>
    <row r="59" spans="1:7" x14ac:dyDescent="0.2">
      <c r="A59" s="10">
        <v>15</v>
      </c>
      <c r="B59" s="10"/>
      <c r="C59" s="12"/>
      <c r="D59" s="12"/>
      <c r="E59" s="13"/>
      <c r="F59" s="28"/>
      <c r="G59" s="15">
        <v>95</v>
      </c>
    </row>
    <row r="60" spans="1:7" x14ac:dyDescent="0.2">
      <c r="A60" s="7">
        <v>16</v>
      </c>
      <c r="B60" s="10"/>
      <c r="C60" s="12"/>
      <c r="D60" s="12"/>
      <c r="E60" s="13"/>
      <c r="F60" s="28"/>
      <c r="G60" s="15">
        <v>92</v>
      </c>
    </row>
    <row r="61" spans="1:7" x14ac:dyDescent="0.2">
      <c r="A61" s="10">
        <v>17</v>
      </c>
      <c r="B61" s="10"/>
      <c r="C61" s="12"/>
      <c r="D61" s="12"/>
      <c r="E61" s="13"/>
      <c r="F61" s="28"/>
      <c r="G61" s="15">
        <v>89</v>
      </c>
    </row>
    <row r="62" spans="1:7" x14ac:dyDescent="0.2">
      <c r="A62" s="7">
        <v>18</v>
      </c>
      <c r="B62" s="10"/>
      <c r="C62" s="12"/>
      <c r="D62" s="12"/>
      <c r="E62" s="13"/>
      <c r="F62" s="28"/>
      <c r="G62" s="15">
        <v>86</v>
      </c>
    </row>
    <row r="63" spans="1:7" x14ac:dyDescent="0.2">
      <c r="A63" s="10">
        <v>19</v>
      </c>
      <c r="B63" s="10"/>
      <c r="C63" s="12"/>
      <c r="D63" s="12"/>
      <c r="E63" s="13"/>
      <c r="F63" s="28"/>
      <c r="G63" s="15">
        <v>83</v>
      </c>
    </row>
    <row r="64" spans="1:7" x14ac:dyDescent="0.2">
      <c r="A64" s="7">
        <v>20</v>
      </c>
      <c r="B64" s="10"/>
      <c r="C64" s="12"/>
      <c r="D64" s="12"/>
      <c r="E64" s="13"/>
      <c r="F64" s="28"/>
      <c r="G64" s="15">
        <v>80</v>
      </c>
    </row>
    <row r="65" spans="1:7" x14ac:dyDescent="0.2">
      <c r="A65" s="10">
        <v>21</v>
      </c>
      <c r="B65" s="10"/>
      <c r="C65" s="12"/>
      <c r="D65" s="12"/>
      <c r="E65" s="13"/>
      <c r="F65" s="28"/>
      <c r="G65" s="15">
        <v>78</v>
      </c>
    </row>
    <row r="66" spans="1:7" x14ac:dyDescent="0.2">
      <c r="A66" s="7">
        <v>22</v>
      </c>
      <c r="B66" s="10"/>
      <c r="C66" s="12"/>
      <c r="D66" s="12"/>
      <c r="E66" s="13"/>
      <c r="F66" s="28"/>
      <c r="G66" s="15">
        <v>76</v>
      </c>
    </row>
    <row r="67" spans="1:7" x14ac:dyDescent="0.2">
      <c r="A67" s="10">
        <v>23</v>
      </c>
      <c r="B67" s="10"/>
      <c r="C67" s="12"/>
      <c r="D67" s="12"/>
      <c r="E67" s="13"/>
      <c r="F67" s="28"/>
      <c r="G67" s="15">
        <v>74</v>
      </c>
    </row>
    <row r="68" spans="1:7" x14ac:dyDescent="0.2">
      <c r="A68" s="7">
        <v>24</v>
      </c>
      <c r="B68" s="10"/>
      <c r="C68" s="12"/>
      <c r="D68" s="12"/>
      <c r="E68" s="13"/>
      <c r="F68" s="28"/>
      <c r="G68" s="15">
        <v>72</v>
      </c>
    </row>
    <row r="69" spans="1:7" x14ac:dyDescent="0.2">
      <c r="A69" s="7">
        <v>25</v>
      </c>
      <c r="B69" s="10"/>
      <c r="C69" s="12"/>
      <c r="D69" s="12"/>
      <c r="E69" s="13"/>
      <c r="F69" s="28"/>
      <c r="G69" s="15">
        <v>70</v>
      </c>
    </row>
    <row r="70" spans="1:7" x14ac:dyDescent="0.2">
      <c r="A70" s="10">
        <v>26</v>
      </c>
      <c r="B70" s="10"/>
      <c r="C70" s="12"/>
      <c r="D70" s="12"/>
      <c r="E70" s="13"/>
      <c r="F70" s="28"/>
      <c r="G70" s="15">
        <v>68</v>
      </c>
    </row>
    <row r="71" spans="1:7" x14ac:dyDescent="0.2">
      <c r="A71" s="7">
        <v>27</v>
      </c>
      <c r="B71" s="10"/>
      <c r="C71" s="12"/>
      <c r="D71" s="12"/>
      <c r="E71" s="13"/>
      <c r="F71" s="28"/>
      <c r="G71" s="15">
        <v>66</v>
      </c>
    </row>
    <row r="72" spans="1:7" x14ac:dyDescent="0.2">
      <c r="A72" s="7">
        <v>28</v>
      </c>
      <c r="B72" s="10"/>
      <c r="C72" s="12"/>
      <c r="D72" s="12"/>
      <c r="E72" s="13"/>
      <c r="F72" s="28"/>
      <c r="G72" s="15">
        <v>64</v>
      </c>
    </row>
    <row r="73" spans="1:7" x14ac:dyDescent="0.2">
      <c r="A73" s="10">
        <v>29</v>
      </c>
      <c r="B73" s="10"/>
      <c r="C73" s="12"/>
      <c r="D73" s="12"/>
      <c r="E73" s="13"/>
      <c r="F73" s="28"/>
      <c r="G73" s="15">
        <v>62</v>
      </c>
    </row>
    <row r="74" spans="1:7" x14ac:dyDescent="0.2">
      <c r="A74" s="7">
        <v>30</v>
      </c>
      <c r="B74" s="10"/>
      <c r="C74" s="12"/>
      <c r="D74" s="12"/>
      <c r="E74" s="13"/>
      <c r="F74" s="28"/>
      <c r="G74" s="15">
        <v>60</v>
      </c>
    </row>
    <row r="75" spans="1:7" x14ac:dyDescent="0.2">
      <c r="A75" s="7">
        <v>31</v>
      </c>
      <c r="B75" s="10"/>
      <c r="C75" s="12"/>
      <c r="D75" s="12"/>
      <c r="E75" s="13"/>
      <c r="F75" s="28"/>
      <c r="G75" s="15">
        <v>59</v>
      </c>
    </row>
    <row r="76" spans="1:7" x14ac:dyDescent="0.2">
      <c r="A76" s="10">
        <v>32</v>
      </c>
      <c r="B76" s="10"/>
      <c r="C76" s="12"/>
      <c r="D76" s="12"/>
      <c r="E76" s="13"/>
      <c r="F76" s="28"/>
      <c r="G76" s="15">
        <v>58</v>
      </c>
    </row>
    <row r="82" spans="1:6" x14ac:dyDescent="0.2">
      <c r="B82" s="20"/>
      <c r="D82" s="24" t="s">
        <v>81</v>
      </c>
    </row>
    <row r="83" spans="1:6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</row>
    <row r="84" spans="1:6" x14ac:dyDescent="0.2">
      <c r="A84" s="10">
        <v>1</v>
      </c>
      <c r="B84" s="33">
        <v>12</v>
      </c>
      <c r="C84" s="75" t="s">
        <v>244</v>
      </c>
      <c r="D84" s="75" t="s">
        <v>245</v>
      </c>
      <c r="E84" s="75" t="s">
        <v>102</v>
      </c>
      <c r="F84" s="15">
        <v>202</v>
      </c>
    </row>
    <row r="85" spans="1:6" x14ac:dyDescent="0.2">
      <c r="A85" s="7">
        <v>2</v>
      </c>
      <c r="B85" s="33">
        <v>21</v>
      </c>
      <c r="C85" s="75" t="s">
        <v>259</v>
      </c>
      <c r="D85" s="75" t="s">
        <v>144</v>
      </c>
      <c r="E85" s="75" t="s">
        <v>231</v>
      </c>
      <c r="F85" s="15">
        <v>191</v>
      </c>
    </row>
    <row r="86" spans="1:6" x14ac:dyDescent="0.2">
      <c r="A86" s="7">
        <v>3</v>
      </c>
      <c r="B86" s="33">
        <v>18</v>
      </c>
      <c r="C86" s="75" t="s">
        <v>253</v>
      </c>
      <c r="D86" s="75" t="s">
        <v>254</v>
      </c>
      <c r="E86" s="75" t="s">
        <v>264</v>
      </c>
      <c r="F86" s="15">
        <v>181</v>
      </c>
    </row>
    <row r="87" spans="1:6" x14ac:dyDescent="0.2">
      <c r="A87" s="10">
        <v>4</v>
      </c>
      <c r="B87" s="10">
        <v>23</v>
      </c>
      <c r="C87" s="75" t="s">
        <v>262</v>
      </c>
      <c r="D87" s="75" t="s">
        <v>263</v>
      </c>
      <c r="E87" s="75" t="s">
        <v>231</v>
      </c>
      <c r="F87" s="39">
        <v>171</v>
      </c>
    </row>
    <row r="88" spans="1:6" x14ac:dyDescent="0.2">
      <c r="A88" s="10">
        <v>5</v>
      </c>
      <c r="B88" s="10">
        <v>17</v>
      </c>
      <c r="C88" s="75" t="s">
        <v>252</v>
      </c>
      <c r="D88" s="75" t="s">
        <v>184</v>
      </c>
      <c r="E88" s="75" t="s">
        <v>167</v>
      </c>
      <c r="F88" s="39">
        <v>161</v>
      </c>
    </row>
    <row r="89" spans="1:6" x14ac:dyDescent="0.2">
      <c r="A89" s="7">
        <v>6</v>
      </c>
      <c r="B89" s="10">
        <v>11</v>
      </c>
      <c r="C89" s="75" t="s">
        <v>242</v>
      </c>
      <c r="D89" s="75" t="s">
        <v>243</v>
      </c>
      <c r="E89" s="75" t="s">
        <v>102</v>
      </c>
      <c r="F89" s="39">
        <v>152</v>
      </c>
    </row>
    <row r="90" spans="1:6" x14ac:dyDescent="0.2">
      <c r="A90" s="10">
        <v>7</v>
      </c>
      <c r="B90" s="33">
        <v>22</v>
      </c>
      <c r="C90" s="75" t="s">
        <v>260</v>
      </c>
      <c r="D90" s="75" t="s">
        <v>261</v>
      </c>
      <c r="E90" s="75" t="s">
        <v>231</v>
      </c>
      <c r="F90" s="39">
        <v>144</v>
      </c>
    </row>
    <row r="91" spans="1:6" x14ac:dyDescent="0.2">
      <c r="A91" s="7">
        <v>8</v>
      </c>
      <c r="B91" s="33">
        <v>15</v>
      </c>
      <c r="C91" s="75" t="s">
        <v>248</v>
      </c>
      <c r="D91" s="75" t="s">
        <v>249</v>
      </c>
      <c r="E91" s="75" t="s">
        <v>126</v>
      </c>
      <c r="F91" s="39">
        <v>136</v>
      </c>
    </row>
    <row r="92" spans="1:6" x14ac:dyDescent="0.2">
      <c r="A92" s="7">
        <v>9</v>
      </c>
      <c r="B92" s="10">
        <v>24</v>
      </c>
      <c r="C92" s="12" t="s">
        <v>285</v>
      </c>
      <c r="D92" s="12" t="s">
        <v>286</v>
      </c>
      <c r="E92" s="14" t="s">
        <v>168</v>
      </c>
      <c r="F92" s="39">
        <v>128</v>
      </c>
    </row>
    <row r="93" spans="1:6" x14ac:dyDescent="0.2">
      <c r="A93" s="10">
        <v>10</v>
      </c>
      <c r="B93" s="33">
        <v>16</v>
      </c>
      <c r="C93" s="75" t="s">
        <v>250</v>
      </c>
      <c r="D93" s="75" t="s">
        <v>251</v>
      </c>
      <c r="E93" s="75" t="s">
        <v>126</v>
      </c>
      <c r="F93" s="39">
        <v>120</v>
      </c>
    </row>
    <row r="94" spans="1:6" x14ac:dyDescent="0.2">
      <c r="A94" s="10">
        <v>11</v>
      </c>
      <c r="B94" s="10">
        <v>20</v>
      </c>
      <c r="C94" s="75" t="s">
        <v>257</v>
      </c>
      <c r="D94" s="75" t="s">
        <v>258</v>
      </c>
      <c r="E94" s="75" t="s">
        <v>231</v>
      </c>
      <c r="F94" s="39">
        <v>115</v>
      </c>
    </row>
    <row r="95" spans="1:6" x14ac:dyDescent="0.2">
      <c r="A95" s="10">
        <v>12</v>
      </c>
      <c r="B95" s="33">
        <v>19</v>
      </c>
      <c r="C95" s="75" t="s">
        <v>255</v>
      </c>
      <c r="D95" s="75" t="s">
        <v>256</v>
      </c>
      <c r="E95" s="75" t="s">
        <v>264</v>
      </c>
      <c r="F95" s="39">
        <v>110</v>
      </c>
    </row>
    <row r="96" spans="1:6" x14ac:dyDescent="0.2">
      <c r="A96" s="10" t="s">
        <v>289</v>
      </c>
      <c r="B96" s="33">
        <v>13</v>
      </c>
      <c r="C96" s="75" t="s">
        <v>246</v>
      </c>
      <c r="D96" s="75" t="s">
        <v>247</v>
      </c>
      <c r="E96" s="75" t="s">
        <v>124</v>
      </c>
      <c r="F96" s="15">
        <v>105</v>
      </c>
    </row>
    <row r="97" spans="1:6" x14ac:dyDescent="0.2">
      <c r="A97" s="10"/>
      <c r="B97" s="10"/>
      <c r="C97" s="12"/>
      <c r="D97" s="12"/>
      <c r="E97" s="13"/>
      <c r="F97" s="15">
        <v>100</v>
      </c>
    </row>
    <row r="98" spans="1:6" x14ac:dyDescent="0.2">
      <c r="A98" s="10"/>
      <c r="B98" s="10"/>
      <c r="C98" s="12"/>
      <c r="D98" s="12"/>
      <c r="E98" s="13"/>
      <c r="F98" s="15">
        <v>95</v>
      </c>
    </row>
    <row r="99" spans="1:6" x14ac:dyDescent="0.2">
      <c r="A99" s="7"/>
      <c r="B99" s="10"/>
      <c r="C99" s="12"/>
      <c r="D99" s="12"/>
      <c r="E99" s="13"/>
      <c r="F99" s="15">
        <v>92</v>
      </c>
    </row>
    <row r="100" spans="1:6" x14ac:dyDescent="0.2">
      <c r="A100" s="10"/>
      <c r="B100" s="10"/>
      <c r="C100" s="12"/>
      <c r="D100" s="12"/>
      <c r="E100" s="13"/>
      <c r="F100" s="15">
        <v>89</v>
      </c>
    </row>
    <row r="101" spans="1:6" x14ac:dyDescent="0.2">
      <c r="A101" s="10"/>
      <c r="B101" s="10"/>
      <c r="C101" s="12"/>
      <c r="D101" s="12"/>
      <c r="E101" s="13"/>
      <c r="F101" s="15">
        <v>86</v>
      </c>
    </row>
    <row r="102" spans="1:6" x14ac:dyDescent="0.2">
      <c r="A102" s="10"/>
      <c r="B102" s="10"/>
      <c r="C102" s="12"/>
      <c r="D102" s="12"/>
      <c r="E102" s="13"/>
      <c r="F102" s="15">
        <v>83</v>
      </c>
    </row>
    <row r="103" spans="1:6" x14ac:dyDescent="0.2">
      <c r="A103" s="10"/>
      <c r="B103" s="10"/>
      <c r="C103" s="12"/>
      <c r="D103" s="12"/>
      <c r="E103" s="13"/>
      <c r="F103" s="15">
        <v>80</v>
      </c>
    </row>
    <row r="104" spans="1:6" x14ac:dyDescent="0.2">
      <c r="A104" s="10"/>
      <c r="B104" s="10"/>
      <c r="C104" s="12"/>
      <c r="D104" s="12"/>
      <c r="E104" s="13"/>
      <c r="F104" s="15">
        <v>78</v>
      </c>
    </row>
    <row r="105" spans="1:6" x14ac:dyDescent="0.2">
      <c r="A105" s="10"/>
      <c r="B105" s="10"/>
      <c r="C105" s="12"/>
      <c r="D105" s="12"/>
      <c r="E105" s="13"/>
      <c r="F105" s="15">
        <v>76</v>
      </c>
    </row>
    <row r="106" spans="1:6" x14ac:dyDescent="0.2">
      <c r="A106" s="10"/>
      <c r="B106" s="10"/>
      <c r="C106" s="12"/>
      <c r="D106" s="12"/>
      <c r="E106" s="13"/>
      <c r="F106" s="15">
        <v>74</v>
      </c>
    </row>
    <row r="107" spans="1:6" x14ac:dyDescent="0.2">
      <c r="A107" s="10"/>
      <c r="B107" s="10"/>
      <c r="C107" s="12"/>
      <c r="D107" s="12"/>
      <c r="E107" s="13"/>
      <c r="F107" s="15">
        <v>72</v>
      </c>
    </row>
    <row r="108" spans="1:6" x14ac:dyDescent="0.2">
      <c r="A108" s="10"/>
      <c r="B108" s="10"/>
      <c r="C108" s="12"/>
      <c r="D108" s="12"/>
      <c r="E108" s="13"/>
      <c r="F108" s="15">
        <v>70</v>
      </c>
    </row>
    <row r="109" spans="1:6" x14ac:dyDescent="0.2">
      <c r="A109" s="10"/>
      <c r="B109" s="10"/>
      <c r="C109" s="12"/>
      <c r="D109" s="12"/>
      <c r="E109" s="13"/>
      <c r="F109" s="15">
        <v>68</v>
      </c>
    </row>
    <row r="110" spans="1:6" x14ac:dyDescent="0.2">
      <c r="A110" s="10"/>
      <c r="B110" s="10"/>
      <c r="C110" s="12"/>
      <c r="D110" s="12"/>
      <c r="E110" s="13"/>
      <c r="F110" s="15">
        <v>66</v>
      </c>
    </row>
    <row r="111" spans="1:6" x14ac:dyDescent="0.2">
      <c r="A111" s="10"/>
      <c r="B111" s="10"/>
      <c r="C111" s="12"/>
      <c r="D111" s="12"/>
      <c r="E111" s="13"/>
      <c r="F111" s="15">
        <v>64</v>
      </c>
    </row>
    <row r="112" spans="1:6" x14ac:dyDescent="0.2">
      <c r="A112" s="10"/>
      <c r="B112" s="10"/>
      <c r="C112" s="12"/>
      <c r="D112" s="12"/>
      <c r="E112" s="13"/>
      <c r="F112" s="15">
        <v>62</v>
      </c>
    </row>
    <row r="113" spans="1:10" x14ac:dyDescent="0.2">
      <c r="A113" s="10"/>
      <c r="B113" s="10"/>
      <c r="C113" s="12"/>
      <c r="D113" s="12"/>
      <c r="E113" s="13"/>
      <c r="F113" s="15">
        <v>60</v>
      </c>
    </row>
    <row r="114" spans="1:10" x14ac:dyDescent="0.2">
      <c r="A114" s="10"/>
      <c r="B114" s="10"/>
      <c r="C114" s="12"/>
      <c r="D114" s="12"/>
      <c r="E114" s="13"/>
      <c r="F114" s="15">
        <v>59</v>
      </c>
    </row>
    <row r="115" spans="1:10" x14ac:dyDescent="0.2">
      <c r="A115" s="10"/>
      <c r="B115" s="10"/>
      <c r="C115" s="12"/>
      <c r="D115" s="12"/>
      <c r="E115" s="13"/>
      <c r="F115" s="15">
        <v>58</v>
      </c>
    </row>
    <row r="121" spans="1:10" x14ac:dyDescent="0.2">
      <c r="A121" s="53"/>
      <c r="B121" s="53"/>
      <c r="C121" s="53"/>
      <c r="D121" s="53"/>
      <c r="E121" s="24" t="s">
        <v>82</v>
      </c>
      <c r="F121" s="53"/>
      <c r="G121" s="53"/>
      <c r="H121" s="53"/>
    </row>
    <row r="122" spans="1:10" x14ac:dyDescent="0.2">
      <c r="A122" s="51" t="s">
        <v>6</v>
      </c>
      <c r="B122" s="52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8">
        <v>1</v>
      </c>
      <c r="B123" s="33">
        <v>12</v>
      </c>
      <c r="C123" s="75" t="s">
        <v>244</v>
      </c>
      <c r="D123" s="75" t="s">
        <v>245</v>
      </c>
      <c r="E123" s="75" t="s">
        <v>102</v>
      </c>
      <c r="F123" s="31">
        <f t="shared" ref="F123:F134" si="3">VLOOKUP(B123,$B$8:$J$39,9,0)</f>
        <v>191</v>
      </c>
      <c r="G123" s="15">
        <f t="shared" ref="G123:G135" si="4">VLOOKUP(B123,$B$45:$G$76,6,0)</f>
        <v>191</v>
      </c>
      <c r="H123" s="15">
        <f t="shared" ref="H123:H135" si="5">VLOOKUP(B123,$B$84:$F$115,5,0)</f>
        <v>202</v>
      </c>
      <c r="I123" s="15">
        <f t="shared" ref="I123:I135" si="6">F123+G123+H123</f>
        <v>584</v>
      </c>
      <c r="J123" s="89">
        <f>I123*2/3</f>
        <v>389.33333333333331</v>
      </c>
    </row>
    <row r="124" spans="1:10" x14ac:dyDescent="0.2">
      <c r="A124" s="17">
        <v>2</v>
      </c>
      <c r="B124" s="10">
        <v>17</v>
      </c>
      <c r="C124" s="75" t="s">
        <v>252</v>
      </c>
      <c r="D124" s="75" t="s">
        <v>184</v>
      </c>
      <c r="E124" s="75" t="s">
        <v>167</v>
      </c>
      <c r="F124" s="31">
        <f t="shared" si="3"/>
        <v>202</v>
      </c>
      <c r="G124" s="15">
        <f t="shared" si="4"/>
        <v>171</v>
      </c>
      <c r="H124" s="15">
        <f t="shared" si="5"/>
        <v>161</v>
      </c>
      <c r="I124" s="15">
        <f t="shared" si="6"/>
        <v>534</v>
      </c>
      <c r="J124" s="89">
        <f t="shared" ref="J124:J135" si="7">I124*2/3</f>
        <v>356</v>
      </c>
    </row>
    <row r="125" spans="1:10" x14ac:dyDescent="0.2">
      <c r="A125" s="17">
        <v>3</v>
      </c>
      <c r="B125" s="33">
        <v>15</v>
      </c>
      <c r="C125" s="75" t="s">
        <v>248</v>
      </c>
      <c r="D125" s="75" t="s">
        <v>249</v>
      </c>
      <c r="E125" s="75" t="s">
        <v>126</v>
      </c>
      <c r="F125" s="31">
        <f t="shared" si="3"/>
        <v>161</v>
      </c>
      <c r="G125" s="15">
        <f t="shared" si="4"/>
        <v>181</v>
      </c>
      <c r="H125" s="15">
        <f t="shared" si="5"/>
        <v>136</v>
      </c>
      <c r="I125" s="15">
        <f t="shared" si="6"/>
        <v>478</v>
      </c>
      <c r="J125" s="89">
        <f t="shared" si="7"/>
        <v>318.66666666666669</v>
      </c>
    </row>
    <row r="126" spans="1:10" x14ac:dyDescent="0.2">
      <c r="A126" s="8">
        <v>4</v>
      </c>
      <c r="B126" s="33">
        <v>18</v>
      </c>
      <c r="C126" s="75" t="s">
        <v>253</v>
      </c>
      <c r="D126" s="75" t="s">
        <v>254</v>
      </c>
      <c r="E126" s="75" t="s">
        <v>264</v>
      </c>
      <c r="F126" s="31">
        <f t="shared" si="3"/>
        <v>144</v>
      </c>
      <c r="G126" s="15">
        <f t="shared" si="4"/>
        <v>152</v>
      </c>
      <c r="H126" s="15">
        <f t="shared" si="5"/>
        <v>181</v>
      </c>
      <c r="I126" s="15">
        <f t="shared" si="6"/>
        <v>477</v>
      </c>
      <c r="J126" s="89">
        <f t="shared" si="7"/>
        <v>318</v>
      </c>
    </row>
    <row r="127" spans="1:10" x14ac:dyDescent="0.2">
      <c r="A127" s="17">
        <v>5</v>
      </c>
      <c r="B127" s="10">
        <v>11</v>
      </c>
      <c r="C127" s="75" t="s">
        <v>242</v>
      </c>
      <c r="D127" s="75" t="s">
        <v>243</v>
      </c>
      <c r="E127" s="75" t="s">
        <v>102</v>
      </c>
      <c r="F127" s="31">
        <f t="shared" si="3"/>
        <v>181</v>
      </c>
      <c r="G127" s="15">
        <f t="shared" si="4"/>
        <v>144</v>
      </c>
      <c r="H127" s="15">
        <f t="shared" si="5"/>
        <v>152</v>
      </c>
      <c r="I127" s="15">
        <f t="shared" si="6"/>
        <v>477</v>
      </c>
      <c r="J127" s="89">
        <f t="shared" si="7"/>
        <v>318</v>
      </c>
    </row>
    <row r="128" spans="1:10" x14ac:dyDescent="0.2">
      <c r="A128" s="17">
        <v>6</v>
      </c>
      <c r="B128" s="33">
        <v>21</v>
      </c>
      <c r="C128" s="75" t="s">
        <v>259</v>
      </c>
      <c r="D128" s="75" t="s">
        <v>144</v>
      </c>
      <c r="E128" s="75" t="s">
        <v>231</v>
      </c>
      <c r="F128" s="31">
        <f t="shared" si="3"/>
        <v>115</v>
      </c>
      <c r="G128" s="15">
        <f t="shared" si="4"/>
        <v>161</v>
      </c>
      <c r="H128" s="15">
        <f t="shared" si="5"/>
        <v>191</v>
      </c>
      <c r="I128" s="15">
        <f t="shared" si="6"/>
        <v>467</v>
      </c>
      <c r="J128" s="89">
        <f t="shared" si="7"/>
        <v>311.33333333333331</v>
      </c>
    </row>
    <row r="129" spans="1:10" x14ac:dyDescent="0.2">
      <c r="A129" s="8">
        <v>7</v>
      </c>
      <c r="B129" s="10">
        <v>23</v>
      </c>
      <c r="C129" s="75" t="s">
        <v>262</v>
      </c>
      <c r="D129" s="75" t="s">
        <v>263</v>
      </c>
      <c r="E129" s="75" t="s">
        <v>231</v>
      </c>
      <c r="F129" s="31">
        <f t="shared" si="3"/>
        <v>152</v>
      </c>
      <c r="G129" s="15">
        <f t="shared" si="4"/>
        <v>136</v>
      </c>
      <c r="H129" s="15">
        <f t="shared" si="5"/>
        <v>171</v>
      </c>
      <c r="I129" s="15">
        <f t="shared" si="6"/>
        <v>459</v>
      </c>
      <c r="J129" s="89">
        <f t="shared" si="7"/>
        <v>306</v>
      </c>
    </row>
    <row r="130" spans="1:10" x14ac:dyDescent="0.2">
      <c r="A130" s="17">
        <v>8</v>
      </c>
      <c r="B130" s="33">
        <v>22</v>
      </c>
      <c r="C130" s="75" t="s">
        <v>260</v>
      </c>
      <c r="D130" s="75" t="s">
        <v>261</v>
      </c>
      <c r="E130" s="75" t="s">
        <v>231</v>
      </c>
      <c r="F130" s="31">
        <f t="shared" si="3"/>
        <v>110</v>
      </c>
      <c r="G130" s="15">
        <f t="shared" si="4"/>
        <v>202</v>
      </c>
      <c r="H130" s="15">
        <f t="shared" si="5"/>
        <v>144</v>
      </c>
      <c r="I130" s="15">
        <f t="shared" si="6"/>
        <v>456</v>
      </c>
      <c r="J130" s="89">
        <f t="shared" si="7"/>
        <v>304</v>
      </c>
    </row>
    <row r="131" spans="1:10" x14ac:dyDescent="0.2">
      <c r="A131" s="17">
        <v>9</v>
      </c>
      <c r="B131" s="33">
        <v>19</v>
      </c>
      <c r="C131" s="75" t="s">
        <v>255</v>
      </c>
      <c r="D131" s="75" t="s">
        <v>256</v>
      </c>
      <c r="E131" s="75" t="s">
        <v>264</v>
      </c>
      <c r="F131" s="31">
        <f t="shared" si="3"/>
        <v>171</v>
      </c>
      <c r="G131" s="15">
        <f t="shared" si="4"/>
        <v>115</v>
      </c>
      <c r="H131" s="15">
        <f t="shared" si="5"/>
        <v>110</v>
      </c>
      <c r="I131" s="15">
        <f t="shared" si="6"/>
        <v>396</v>
      </c>
      <c r="J131" s="89">
        <f t="shared" si="7"/>
        <v>264</v>
      </c>
    </row>
    <row r="132" spans="1:10" x14ac:dyDescent="0.2">
      <c r="A132" s="8">
        <v>10</v>
      </c>
      <c r="B132" s="33">
        <v>16</v>
      </c>
      <c r="C132" s="75" t="s">
        <v>250</v>
      </c>
      <c r="D132" s="75" t="s">
        <v>251</v>
      </c>
      <c r="E132" s="75" t="s">
        <v>126</v>
      </c>
      <c r="F132" s="31">
        <f t="shared" si="3"/>
        <v>120</v>
      </c>
      <c r="G132" s="15">
        <f t="shared" si="4"/>
        <v>128</v>
      </c>
      <c r="H132" s="15">
        <f t="shared" si="5"/>
        <v>120</v>
      </c>
      <c r="I132" s="15">
        <f t="shared" si="6"/>
        <v>368</v>
      </c>
      <c r="J132" s="89">
        <f t="shared" si="7"/>
        <v>245.33333333333334</v>
      </c>
    </row>
    <row r="133" spans="1:10" x14ac:dyDescent="0.2">
      <c r="A133" s="17">
        <v>11</v>
      </c>
      <c r="B133" s="10">
        <v>20</v>
      </c>
      <c r="C133" s="75" t="s">
        <v>257</v>
      </c>
      <c r="D133" s="75" t="s">
        <v>258</v>
      </c>
      <c r="E133" s="75" t="s">
        <v>231</v>
      </c>
      <c r="F133" s="31">
        <f t="shared" si="3"/>
        <v>128</v>
      </c>
      <c r="G133" s="15">
        <f t="shared" si="4"/>
        <v>110</v>
      </c>
      <c r="H133" s="15">
        <f t="shared" si="5"/>
        <v>115</v>
      </c>
      <c r="I133" s="15">
        <f t="shared" si="6"/>
        <v>353</v>
      </c>
      <c r="J133" s="89">
        <f t="shared" si="7"/>
        <v>235.33333333333334</v>
      </c>
    </row>
    <row r="134" spans="1:10" x14ac:dyDescent="0.2">
      <c r="A134" s="17">
        <v>12</v>
      </c>
      <c r="B134" s="33">
        <v>13</v>
      </c>
      <c r="C134" s="75" t="s">
        <v>246</v>
      </c>
      <c r="D134" s="75" t="s">
        <v>247</v>
      </c>
      <c r="E134" s="75" t="s">
        <v>124</v>
      </c>
      <c r="F134" s="31">
        <f t="shared" si="3"/>
        <v>136</v>
      </c>
      <c r="G134" s="15">
        <f t="shared" si="4"/>
        <v>105</v>
      </c>
      <c r="H134" s="15">
        <f t="shared" si="5"/>
        <v>105</v>
      </c>
      <c r="I134" s="15">
        <f t="shared" si="6"/>
        <v>346</v>
      </c>
      <c r="J134" s="89">
        <f t="shared" si="7"/>
        <v>230.66666666666666</v>
      </c>
    </row>
    <row r="135" spans="1:10" x14ac:dyDescent="0.2">
      <c r="A135" s="8">
        <v>13</v>
      </c>
      <c r="B135" s="10">
        <v>24</v>
      </c>
      <c r="C135" s="12" t="s">
        <v>285</v>
      </c>
      <c r="D135" s="12" t="s">
        <v>286</v>
      </c>
      <c r="E135" s="14" t="s">
        <v>168</v>
      </c>
      <c r="F135" s="31">
        <v>0</v>
      </c>
      <c r="G135" s="15">
        <f t="shared" si="4"/>
        <v>120</v>
      </c>
      <c r="H135" s="15">
        <f t="shared" si="5"/>
        <v>128</v>
      </c>
      <c r="I135" s="15">
        <f t="shared" si="6"/>
        <v>248</v>
      </c>
      <c r="J135" s="89">
        <f t="shared" si="7"/>
        <v>165.33333333333334</v>
      </c>
    </row>
    <row r="136" spans="1:10" x14ac:dyDescent="0.2">
      <c r="A136" s="17">
        <v>14</v>
      </c>
      <c r="B136" s="10"/>
      <c r="C136" s="12"/>
      <c r="D136" s="12"/>
      <c r="E136" s="13"/>
      <c r="F136" s="31" t="e">
        <f t="shared" ref="F136:F154" si="8">VLOOKUP(B136,$B$8:$J$39,9,0)</f>
        <v>#N/A</v>
      </c>
      <c r="G136" s="15" t="e">
        <f t="shared" ref="G136:G154" si="9">VLOOKUP(B136,$B$45:$G$76,6,0)</f>
        <v>#N/A</v>
      </c>
      <c r="H136" s="15" t="e">
        <f t="shared" ref="H136:H154" si="10">VLOOKUP(B136,$B$84:$F$115,5,0)</f>
        <v>#N/A</v>
      </c>
      <c r="I136" s="15" t="e">
        <f t="shared" ref="I136:I154" si="11">F136+G136+H136</f>
        <v>#N/A</v>
      </c>
    </row>
    <row r="137" spans="1:10" x14ac:dyDescent="0.2">
      <c r="A137" s="17">
        <v>15</v>
      </c>
      <c r="B137" s="10"/>
      <c r="C137" s="12"/>
      <c r="D137" s="12"/>
      <c r="E137" s="13"/>
      <c r="F137" s="31" t="e">
        <f t="shared" si="8"/>
        <v>#N/A</v>
      </c>
      <c r="G137" s="15" t="e">
        <f t="shared" si="9"/>
        <v>#N/A</v>
      </c>
      <c r="H137" s="15" t="e">
        <f t="shared" si="10"/>
        <v>#N/A</v>
      </c>
      <c r="I137" s="15" t="e">
        <f t="shared" si="11"/>
        <v>#N/A</v>
      </c>
    </row>
    <row r="138" spans="1:10" x14ac:dyDescent="0.2">
      <c r="A138" s="8">
        <v>16</v>
      </c>
      <c r="B138" s="10"/>
      <c r="C138" s="12"/>
      <c r="D138" s="12"/>
      <c r="E138" s="13"/>
      <c r="F138" s="31" t="e">
        <f t="shared" si="8"/>
        <v>#N/A</v>
      </c>
      <c r="G138" s="15" t="e">
        <f t="shared" si="9"/>
        <v>#N/A</v>
      </c>
      <c r="H138" s="15" t="e">
        <f t="shared" si="10"/>
        <v>#N/A</v>
      </c>
      <c r="I138" s="15" t="e">
        <f t="shared" si="11"/>
        <v>#N/A</v>
      </c>
    </row>
    <row r="139" spans="1:10" x14ac:dyDescent="0.2">
      <c r="A139" s="17">
        <v>17</v>
      </c>
      <c r="B139" s="10"/>
      <c r="C139" s="12"/>
      <c r="D139" s="12"/>
      <c r="E139" s="13"/>
      <c r="F139" s="31" t="e">
        <f t="shared" si="8"/>
        <v>#N/A</v>
      </c>
      <c r="G139" s="15" t="e">
        <f t="shared" si="9"/>
        <v>#N/A</v>
      </c>
      <c r="H139" s="15" t="e">
        <f t="shared" si="10"/>
        <v>#N/A</v>
      </c>
      <c r="I139" s="15" t="e">
        <f t="shared" si="11"/>
        <v>#N/A</v>
      </c>
    </row>
    <row r="140" spans="1:10" x14ac:dyDescent="0.2">
      <c r="A140" s="17">
        <v>18</v>
      </c>
      <c r="B140" s="10"/>
      <c r="C140" s="12"/>
      <c r="D140" s="12"/>
      <c r="E140" s="13"/>
      <c r="F140" s="31" t="e">
        <f t="shared" si="8"/>
        <v>#N/A</v>
      </c>
      <c r="G140" s="15" t="e">
        <f t="shared" si="9"/>
        <v>#N/A</v>
      </c>
      <c r="H140" s="15" t="e">
        <f t="shared" si="10"/>
        <v>#N/A</v>
      </c>
      <c r="I140" s="15" t="e">
        <f t="shared" si="11"/>
        <v>#N/A</v>
      </c>
    </row>
    <row r="141" spans="1:10" x14ac:dyDescent="0.2">
      <c r="A141" s="8">
        <v>19</v>
      </c>
      <c r="B141" s="10"/>
      <c r="C141" s="12"/>
      <c r="D141" s="12"/>
      <c r="E141" s="13"/>
      <c r="F141" s="31" t="e">
        <f t="shared" si="8"/>
        <v>#N/A</v>
      </c>
      <c r="G141" s="15" t="e">
        <f t="shared" si="9"/>
        <v>#N/A</v>
      </c>
      <c r="H141" s="15" t="e">
        <f t="shared" si="10"/>
        <v>#N/A</v>
      </c>
      <c r="I141" s="15" t="e">
        <f t="shared" si="11"/>
        <v>#N/A</v>
      </c>
    </row>
    <row r="142" spans="1:10" x14ac:dyDescent="0.2">
      <c r="A142" s="17">
        <v>20</v>
      </c>
      <c r="B142" s="10"/>
      <c r="C142" s="12"/>
      <c r="D142" s="12"/>
      <c r="E142" s="13"/>
      <c r="F142" s="31" t="e">
        <f t="shared" si="8"/>
        <v>#N/A</v>
      </c>
      <c r="G142" s="15" t="e">
        <f t="shared" si="9"/>
        <v>#N/A</v>
      </c>
      <c r="H142" s="15" t="e">
        <f t="shared" si="10"/>
        <v>#N/A</v>
      </c>
      <c r="I142" s="15" t="e">
        <f t="shared" si="11"/>
        <v>#N/A</v>
      </c>
    </row>
    <row r="143" spans="1:10" x14ac:dyDescent="0.2">
      <c r="A143" s="17">
        <v>21</v>
      </c>
      <c r="B143" s="10"/>
      <c r="C143" s="12"/>
      <c r="D143" s="12"/>
      <c r="E143" s="13"/>
      <c r="F143" s="31" t="e">
        <f t="shared" si="8"/>
        <v>#N/A</v>
      </c>
      <c r="G143" s="15" t="e">
        <f t="shared" si="9"/>
        <v>#N/A</v>
      </c>
      <c r="H143" s="15" t="e">
        <f t="shared" si="10"/>
        <v>#N/A</v>
      </c>
      <c r="I143" s="15" t="e">
        <f t="shared" si="11"/>
        <v>#N/A</v>
      </c>
    </row>
    <row r="144" spans="1:10" x14ac:dyDescent="0.2">
      <c r="A144" s="8">
        <v>22</v>
      </c>
      <c r="B144" s="10"/>
      <c r="C144" s="12"/>
      <c r="D144" s="12"/>
      <c r="E144" s="13"/>
      <c r="F144" s="31" t="e">
        <f t="shared" si="8"/>
        <v>#N/A</v>
      </c>
      <c r="G144" s="15" t="e">
        <f t="shared" si="9"/>
        <v>#N/A</v>
      </c>
      <c r="H144" s="15" t="e">
        <f t="shared" si="10"/>
        <v>#N/A</v>
      </c>
      <c r="I144" s="15" t="e">
        <f t="shared" si="11"/>
        <v>#N/A</v>
      </c>
    </row>
    <row r="145" spans="1:9" x14ac:dyDescent="0.2">
      <c r="A145" s="17">
        <v>23</v>
      </c>
      <c r="B145" s="10"/>
      <c r="C145" s="12"/>
      <c r="D145" s="12"/>
      <c r="E145" s="13"/>
      <c r="F145" s="31" t="e">
        <f t="shared" si="8"/>
        <v>#N/A</v>
      </c>
      <c r="G145" s="15" t="e">
        <f t="shared" si="9"/>
        <v>#N/A</v>
      </c>
      <c r="H145" s="15" t="e">
        <f t="shared" si="10"/>
        <v>#N/A</v>
      </c>
      <c r="I145" s="15" t="e">
        <f t="shared" si="11"/>
        <v>#N/A</v>
      </c>
    </row>
    <row r="146" spans="1:9" x14ac:dyDescent="0.2">
      <c r="A146" s="17">
        <v>24</v>
      </c>
      <c r="B146" s="10"/>
      <c r="C146" s="12"/>
      <c r="D146" s="12"/>
      <c r="E146" s="13"/>
      <c r="F146" s="31" t="e">
        <f t="shared" si="8"/>
        <v>#N/A</v>
      </c>
      <c r="G146" s="15" t="e">
        <f t="shared" si="9"/>
        <v>#N/A</v>
      </c>
      <c r="H146" s="15" t="e">
        <f t="shared" si="10"/>
        <v>#N/A</v>
      </c>
      <c r="I146" s="15" t="e">
        <f t="shared" si="11"/>
        <v>#N/A</v>
      </c>
    </row>
    <row r="147" spans="1:9" x14ac:dyDescent="0.2">
      <c r="A147" s="8">
        <v>25</v>
      </c>
      <c r="B147" s="10"/>
      <c r="C147" s="12"/>
      <c r="D147" s="12"/>
      <c r="E147" s="13"/>
      <c r="F147" s="31" t="e">
        <f t="shared" si="8"/>
        <v>#N/A</v>
      </c>
      <c r="G147" s="15" t="e">
        <f t="shared" si="9"/>
        <v>#N/A</v>
      </c>
      <c r="H147" s="15" t="e">
        <f t="shared" si="10"/>
        <v>#N/A</v>
      </c>
      <c r="I147" s="15" t="e">
        <f t="shared" si="11"/>
        <v>#N/A</v>
      </c>
    </row>
    <row r="148" spans="1:9" x14ac:dyDescent="0.2">
      <c r="A148" s="17">
        <v>26</v>
      </c>
      <c r="B148" s="10"/>
      <c r="C148" s="12"/>
      <c r="D148" s="12"/>
      <c r="E148" s="13"/>
      <c r="F148" s="31" t="e">
        <f t="shared" si="8"/>
        <v>#N/A</v>
      </c>
      <c r="G148" s="15" t="e">
        <f t="shared" si="9"/>
        <v>#N/A</v>
      </c>
      <c r="H148" s="15" t="e">
        <f t="shared" si="10"/>
        <v>#N/A</v>
      </c>
      <c r="I148" s="15" t="e">
        <f t="shared" si="11"/>
        <v>#N/A</v>
      </c>
    </row>
    <row r="149" spans="1:9" x14ac:dyDescent="0.2">
      <c r="A149" s="17">
        <v>27</v>
      </c>
      <c r="B149" s="10"/>
      <c r="C149" s="12"/>
      <c r="D149" s="12"/>
      <c r="E149" s="13"/>
      <c r="F149" s="31" t="e">
        <f t="shared" si="8"/>
        <v>#N/A</v>
      </c>
      <c r="G149" s="15" t="e">
        <f t="shared" si="9"/>
        <v>#N/A</v>
      </c>
      <c r="H149" s="15" t="e">
        <f t="shared" si="10"/>
        <v>#N/A</v>
      </c>
      <c r="I149" s="15" t="e">
        <f t="shared" si="11"/>
        <v>#N/A</v>
      </c>
    </row>
    <row r="150" spans="1:9" x14ac:dyDescent="0.2">
      <c r="A150" s="8">
        <v>28</v>
      </c>
      <c r="B150" s="10"/>
      <c r="C150" s="12"/>
      <c r="D150" s="12"/>
      <c r="E150" s="13"/>
      <c r="F150" s="31" t="e">
        <f t="shared" si="8"/>
        <v>#N/A</v>
      </c>
      <c r="G150" s="15" t="e">
        <f t="shared" si="9"/>
        <v>#N/A</v>
      </c>
      <c r="H150" s="15" t="e">
        <f t="shared" si="10"/>
        <v>#N/A</v>
      </c>
      <c r="I150" s="15" t="e">
        <f t="shared" si="11"/>
        <v>#N/A</v>
      </c>
    </row>
    <row r="151" spans="1:9" x14ac:dyDescent="0.2">
      <c r="A151" s="17">
        <v>29</v>
      </c>
      <c r="B151" s="10"/>
      <c r="C151" s="12"/>
      <c r="D151" s="12"/>
      <c r="E151" s="13"/>
      <c r="F151" s="31" t="e">
        <f t="shared" si="8"/>
        <v>#N/A</v>
      </c>
      <c r="G151" s="15" t="e">
        <f t="shared" si="9"/>
        <v>#N/A</v>
      </c>
      <c r="H151" s="15" t="e">
        <f t="shared" si="10"/>
        <v>#N/A</v>
      </c>
      <c r="I151" s="15" t="e">
        <f t="shared" si="11"/>
        <v>#N/A</v>
      </c>
    </row>
    <row r="152" spans="1:9" x14ac:dyDescent="0.2">
      <c r="A152" s="17">
        <v>30</v>
      </c>
      <c r="B152" s="10"/>
      <c r="C152" s="12"/>
      <c r="D152" s="12"/>
      <c r="E152" s="13"/>
      <c r="F152" s="31" t="e">
        <f t="shared" si="8"/>
        <v>#N/A</v>
      </c>
      <c r="G152" s="15" t="e">
        <f t="shared" si="9"/>
        <v>#N/A</v>
      </c>
      <c r="H152" s="15" t="e">
        <f t="shared" si="10"/>
        <v>#N/A</v>
      </c>
      <c r="I152" s="15" t="e">
        <f t="shared" si="11"/>
        <v>#N/A</v>
      </c>
    </row>
    <row r="153" spans="1:9" x14ac:dyDescent="0.2">
      <c r="A153" s="8">
        <v>31</v>
      </c>
      <c r="B153" s="10"/>
      <c r="C153" s="12"/>
      <c r="D153" s="12"/>
      <c r="E153" s="13"/>
      <c r="F153" s="31" t="e">
        <f t="shared" si="8"/>
        <v>#N/A</v>
      </c>
      <c r="G153" s="15" t="e">
        <f t="shared" si="9"/>
        <v>#N/A</v>
      </c>
      <c r="H153" s="15" t="e">
        <f t="shared" si="10"/>
        <v>#N/A</v>
      </c>
      <c r="I153" s="15" t="e">
        <f t="shared" si="11"/>
        <v>#N/A</v>
      </c>
    </row>
    <row r="154" spans="1:9" x14ac:dyDescent="0.2">
      <c r="A154" s="17">
        <v>32</v>
      </c>
      <c r="B154" s="10"/>
      <c r="C154" s="12"/>
      <c r="D154" s="12"/>
      <c r="E154" s="13"/>
      <c r="F154" s="31" t="e">
        <f t="shared" si="8"/>
        <v>#N/A</v>
      </c>
      <c r="G154" s="15" t="e">
        <f t="shared" si="9"/>
        <v>#N/A</v>
      </c>
      <c r="H154" s="15" t="e">
        <f t="shared" si="10"/>
        <v>#N/A</v>
      </c>
      <c r="I154" s="15" t="e">
        <f t="shared" si="11"/>
        <v>#N/A</v>
      </c>
    </row>
    <row r="155" spans="1:9" x14ac:dyDescent="0.2">
      <c r="B155" s="2"/>
      <c r="C155" s="3"/>
      <c r="D155" s="3"/>
      <c r="E155" s="2"/>
      <c r="F155" s="3"/>
      <c r="G155" s="9"/>
    </row>
    <row r="156" spans="1:9" x14ac:dyDescent="0.2">
      <c r="B156" s="2"/>
      <c r="C156" s="3"/>
      <c r="D156" s="3"/>
      <c r="E156" s="2"/>
      <c r="F156" s="3"/>
      <c r="G156" s="9"/>
    </row>
    <row r="157" spans="1:9" x14ac:dyDescent="0.2">
      <c r="B157" s="2"/>
      <c r="C157" s="3"/>
      <c r="D157" s="3"/>
      <c r="E157" s="2"/>
      <c r="F157" s="3"/>
      <c r="G157" s="9"/>
    </row>
    <row r="158" spans="1:9" x14ac:dyDescent="0.2">
      <c r="B158" s="2"/>
      <c r="C158" s="3"/>
      <c r="D158" s="3"/>
      <c r="F158" s="37" t="s">
        <v>7</v>
      </c>
      <c r="G158" s="3"/>
      <c r="H158" s="3"/>
    </row>
    <row r="159" spans="1:9" x14ac:dyDescent="0.2">
      <c r="B159" s="2"/>
      <c r="C159" s="3"/>
      <c r="D159" s="3"/>
      <c r="E159" s="17" t="s">
        <v>8</v>
      </c>
      <c r="F159" s="17" t="s">
        <v>34</v>
      </c>
      <c r="G159" s="17" t="s">
        <v>35</v>
      </c>
    </row>
    <row r="160" spans="1:9" x14ac:dyDescent="0.2">
      <c r="B160" s="2"/>
      <c r="C160" s="3"/>
      <c r="D160" s="3"/>
      <c r="E160" s="16" t="s">
        <v>36</v>
      </c>
      <c r="F160" s="17">
        <v>4</v>
      </c>
      <c r="G160" s="17">
        <v>9</v>
      </c>
    </row>
    <row r="161" spans="2:8" x14ac:dyDescent="0.2">
      <c r="B161" s="2"/>
      <c r="C161" s="3"/>
      <c r="D161" s="3"/>
      <c r="E161" s="16" t="s">
        <v>27</v>
      </c>
      <c r="F161" s="17">
        <v>13</v>
      </c>
      <c r="G161" s="17">
        <v>13</v>
      </c>
    </row>
    <row r="162" spans="2:8" x14ac:dyDescent="0.2">
      <c r="B162" s="2"/>
      <c r="C162" s="3"/>
      <c r="D162" s="3"/>
      <c r="E162" s="16" t="s">
        <v>17</v>
      </c>
      <c r="F162" s="17">
        <v>13</v>
      </c>
      <c r="G162" s="17">
        <v>13</v>
      </c>
    </row>
    <row r="163" spans="2:8" x14ac:dyDescent="0.2">
      <c r="B163" s="2"/>
      <c r="C163" s="3"/>
      <c r="D163" s="3"/>
      <c r="E163" s="16" t="s">
        <v>20</v>
      </c>
      <c r="F163" s="17">
        <v>1</v>
      </c>
      <c r="G163" s="17">
        <v>5</v>
      </c>
    </row>
    <row r="164" spans="2:8" x14ac:dyDescent="0.2">
      <c r="B164" s="2"/>
      <c r="C164" s="3"/>
      <c r="D164" s="3"/>
      <c r="E164" s="16" t="s">
        <v>28</v>
      </c>
      <c r="F164" s="17">
        <v>13</v>
      </c>
      <c r="G164" s="17">
        <v>13</v>
      </c>
    </row>
    <row r="165" spans="2:8" x14ac:dyDescent="0.2">
      <c r="B165" s="2"/>
      <c r="C165" s="3"/>
      <c r="D165" s="3"/>
      <c r="E165" s="22" t="s">
        <v>21</v>
      </c>
      <c r="F165" s="17">
        <v>13</v>
      </c>
      <c r="G165" s="17">
        <v>13</v>
      </c>
    </row>
    <row r="166" spans="2:8" x14ac:dyDescent="0.2">
      <c r="B166" s="2"/>
      <c r="C166" s="3"/>
      <c r="D166" s="3"/>
      <c r="E166" s="16" t="s">
        <v>16</v>
      </c>
      <c r="F166" s="17">
        <v>2</v>
      </c>
      <c r="G166" s="17">
        <v>13</v>
      </c>
    </row>
    <row r="167" spans="2:8" x14ac:dyDescent="0.2">
      <c r="B167" s="2"/>
      <c r="C167" s="3"/>
      <c r="D167" s="3"/>
      <c r="E167" s="16" t="s">
        <v>19</v>
      </c>
      <c r="F167" s="17">
        <v>13</v>
      </c>
      <c r="G167" s="17">
        <v>13</v>
      </c>
    </row>
    <row r="168" spans="2:8" x14ac:dyDescent="0.2">
      <c r="B168" s="2"/>
      <c r="C168" s="3"/>
      <c r="D168" s="3"/>
      <c r="E168" s="16" t="s">
        <v>15</v>
      </c>
      <c r="F168" s="17">
        <v>3</v>
      </c>
      <c r="G168" s="17">
        <v>10</v>
      </c>
    </row>
    <row r="169" spans="2:8" x14ac:dyDescent="0.2">
      <c r="B169" s="2"/>
      <c r="C169" s="3"/>
      <c r="D169" s="3"/>
      <c r="E169" s="16" t="s">
        <v>18</v>
      </c>
      <c r="F169" s="17">
        <v>6</v>
      </c>
      <c r="G169" s="17">
        <v>7</v>
      </c>
    </row>
    <row r="170" spans="2:8" x14ac:dyDescent="0.2">
      <c r="B170" s="2"/>
      <c r="C170" s="3"/>
      <c r="D170" s="3"/>
      <c r="E170" s="16" t="s">
        <v>40</v>
      </c>
      <c r="F170" s="17">
        <v>12</v>
      </c>
      <c r="G170" s="17">
        <v>13</v>
      </c>
    </row>
    <row r="171" spans="2:8" x14ac:dyDescent="0.2">
      <c r="B171" s="2"/>
      <c r="C171" s="3"/>
      <c r="D171" s="3"/>
      <c r="E171" s="16" t="s">
        <v>39</v>
      </c>
      <c r="F171" s="17">
        <v>13</v>
      </c>
      <c r="G171" s="17">
        <v>13</v>
      </c>
    </row>
    <row r="172" spans="2:8" x14ac:dyDescent="0.2">
      <c r="B172" s="2"/>
      <c r="C172" s="3"/>
      <c r="D172" s="3"/>
      <c r="E172" s="2"/>
      <c r="F172" s="3"/>
      <c r="G172" s="9"/>
    </row>
    <row r="173" spans="2:8" x14ac:dyDescent="0.2">
      <c r="C173" s="2"/>
      <c r="D173" s="3"/>
      <c r="E173" s="3"/>
      <c r="F173" s="2"/>
      <c r="G173" s="3"/>
      <c r="H173" s="9"/>
    </row>
    <row r="174" spans="2:8" x14ac:dyDescent="0.2">
      <c r="C174" s="2"/>
      <c r="D174" s="3"/>
      <c r="E174" s="3"/>
      <c r="F174" s="2"/>
      <c r="G174" s="3"/>
      <c r="H174" s="9"/>
    </row>
    <row r="175" spans="2:8" x14ac:dyDescent="0.2">
      <c r="C175" s="2"/>
      <c r="D175" s="3"/>
      <c r="E175" s="3"/>
      <c r="F175" s="2"/>
      <c r="G175" s="3"/>
      <c r="H175" s="9"/>
    </row>
    <row r="176" spans="2:8" x14ac:dyDescent="0.2">
      <c r="C176" s="2"/>
      <c r="D176" s="3"/>
      <c r="E176" s="3"/>
      <c r="F176" s="2"/>
      <c r="G176" s="3"/>
      <c r="H176" s="9"/>
    </row>
    <row r="177" spans="2:8" x14ac:dyDescent="0.2">
      <c r="C177" s="2"/>
      <c r="D177" s="3"/>
      <c r="E177" s="3"/>
      <c r="F177" s="2"/>
      <c r="G177" s="3"/>
      <c r="H177" s="9"/>
    </row>
    <row r="178" spans="2:8" x14ac:dyDescent="0.2">
      <c r="B178" s="2"/>
      <c r="C178" s="2"/>
      <c r="D178" s="3"/>
      <c r="E178" s="3"/>
      <c r="F178" s="63"/>
      <c r="G178" s="46"/>
      <c r="H178" s="46"/>
    </row>
  </sheetData>
  <sortState ref="B123:I135">
    <sortCondition descending="1" ref="I123:I135"/>
    <sortCondition descending="1" ref="H123:H135"/>
  </sortState>
  <pageMargins left="0.25" right="0.25" top="0.75" bottom="0.75" header="0.3" footer="0.3"/>
  <pageSetup paperSize="9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B5" sqref="B5:O16"/>
    </sheetView>
  </sheetViews>
  <sheetFormatPr baseColWidth="10" defaultRowHeight="12.75" x14ac:dyDescent="0.2"/>
  <cols>
    <col min="1" max="1" width="6.28515625" customWidth="1"/>
    <col min="2" max="2" width="23.28515625" customWidth="1"/>
    <col min="3" max="4" width="4.7109375" customWidth="1"/>
    <col min="5" max="5" width="6.7109375" customWidth="1"/>
    <col min="6" max="7" width="4.7109375" customWidth="1"/>
    <col min="8" max="8" width="8.85546875" customWidth="1"/>
    <col min="9" max="10" width="4.7109375" customWidth="1"/>
    <col min="11" max="11" width="8.28515625" customWidth="1"/>
    <col min="12" max="12" width="5.7109375" customWidth="1"/>
    <col min="13" max="13" width="5.28515625" customWidth="1"/>
    <col min="14" max="14" width="7.140625" customWidth="1"/>
    <col min="15" max="15" width="8.140625" customWidth="1"/>
  </cols>
  <sheetData>
    <row r="1" spans="1:19" x14ac:dyDescent="0.2">
      <c r="A1" s="21"/>
      <c r="B1" s="1"/>
      <c r="C1" s="1"/>
      <c r="D1" s="1"/>
      <c r="E1" s="1"/>
      <c r="G1" s="1"/>
      <c r="H1" s="1"/>
      <c r="I1" s="1" t="s">
        <v>83</v>
      </c>
      <c r="J1" s="1"/>
      <c r="K1" s="1"/>
      <c r="L1" s="1"/>
    </row>
    <row r="2" spans="1:1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9" x14ac:dyDescent="0.2">
      <c r="A3" s="1"/>
      <c r="B3" s="1"/>
      <c r="C3" s="1"/>
      <c r="D3" s="25" t="s">
        <v>7</v>
      </c>
      <c r="E3" s="1"/>
      <c r="F3" s="1"/>
      <c r="G3" s="1"/>
      <c r="H3" s="1"/>
      <c r="I3" s="1"/>
      <c r="J3" s="1"/>
      <c r="K3" s="1"/>
      <c r="L3" s="1"/>
    </row>
    <row r="4" spans="1:19" x14ac:dyDescent="0.2">
      <c r="A4" s="16" t="s">
        <v>6</v>
      </c>
      <c r="B4" s="16" t="s">
        <v>8</v>
      </c>
      <c r="C4" s="16" t="s">
        <v>9</v>
      </c>
      <c r="D4" s="16"/>
      <c r="E4" s="16" t="s">
        <v>10</v>
      </c>
      <c r="F4" s="16" t="s">
        <v>11</v>
      </c>
      <c r="G4" s="16"/>
      <c r="H4" s="22" t="s">
        <v>12</v>
      </c>
      <c r="I4" s="22" t="s">
        <v>13</v>
      </c>
      <c r="J4" s="16"/>
      <c r="K4" s="16" t="s">
        <v>14</v>
      </c>
      <c r="L4" s="64" t="s">
        <v>84</v>
      </c>
      <c r="M4" s="65"/>
      <c r="N4" s="16" t="s">
        <v>85</v>
      </c>
      <c r="O4" s="26" t="s">
        <v>5</v>
      </c>
    </row>
    <row r="5" spans="1:19" x14ac:dyDescent="0.2">
      <c r="A5" s="16">
        <v>1</v>
      </c>
      <c r="B5" s="16" t="s">
        <v>20</v>
      </c>
      <c r="C5" s="17">
        <f>Poussins!F163</f>
        <v>2</v>
      </c>
      <c r="D5" s="17">
        <f>Poussins!G163</f>
        <v>9</v>
      </c>
      <c r="E5" s="17">
        <f>Poussines!F147</f>
        <v>3</v>
      </c>
      <c r="F5" s="17">
        <f>'Pupilles G'!F163</f>
        <v>6</v>
      </c>
      <c r="G5" s="17">
        <f>'Pupilles G'!G163</f>
        <v>10</v>
      </c>
      <c r="H5" s="17">
        <f>'Pupilles F'!F147</f>
        <v>1</v>
      </c>
      <c r="I5" s="17">
        <f>Benjamins!F163</f>
        <v>1</v>
      </c>
      <c r="J5" s="17">
        <f>Benjamins!G163</f>
        <v>3</v>
      </c>
      <c r="K5" s="17">
        <f>Benjamines!F147</f>
        <v>4</v>
      </c>
      <c r="L5" s="17">
        <f>'Minimes G'!F163</f>
        <v>1</v>
      </c>
      <c r="M5" s="17">
        <f>'Minimes G'!G163</f>
        <v>5</v>
      </c>
      <c r="N5" s="17">
        <f>'Minimes F'!F163</f>
        <v>2</v>
      </c>
      <c r="O5" s="10">
        <f t="shared" ref="O5:O16" si="0">SUM(C5:N5)</f>
        <v>47</v>
      </c>
    </row>
    <row r="6" spans="1:19" x14ac:dyDescent="0.2">
      <c r="A6" s="16">
        <v>2</v>
      </c>
      <c r="B6" s="16" t="s">
        <v>15</v>
      </c>
      <c r="C6" s="17">
        <f>Poussins!F168</f>
        <v>3</v>
      </c>
      <c r="D6" s="17">
        <f>Poussins!G168</f>
        <v>5</v>
      </c>
      <c r="E6" s="17">
        <f>Poussines!F152</f>
        <v>1</v>
      </c>
      <c r="F6" s="17">
        <f>'Pupilles G'!F168</f>
        <v>1</v>
      </c>
      <c r="G6" s="17">
        <f>'Pupilles G'!G168</f>
        <v>4</v>
      </c>
      <c r="H6" s="17">
        <f>'Pupilles F'!F152</f>
        <v>6</v>
      </c>
      <c r="I6" s="17">
        <f>Benjamins!F168</f>
        <v>6</v>
      </c>
      <c r="J6" s="17">
        <f>Benjamins!G168</f>
        <v>9</v>
      </c>
      <c r="K6" s="17">
        <f>Benjamines!F152</f>
        <v>1</v>
      </c>
      <c r="L6" s="17">
        <f>'Minimes G'!F168</f>
        <v>3</v>
      </c>
      <c r="M6" s="17">
        <f>'Minimes G'!G168</f>
        <v>10</v>
      </c>
      <c r="N6" s="17">
        <f>'Minimes F'!F168</f>
        <v>6</v>
      </c>
      <c r="O6" s="10">
        <f t="shared" si="0"/>
        <v>55</v>
      </c>
      <c r="S6" s="3"/>
    </row>
    <row r="7" spans="1:19" x14ac:dyDescent="0.2">
      <c r="A7" s="16">
        <v>3</v>
      </c>
      <c r="B7" s="16" t="s">
        <v>17</v>
      </c>
      <c r="C7" s="17">
        <f>Poussins!F162</f>
        <v>1</v>
      </c>
      <c r="D7" s="17">
        <f>Poussins!G162</f>
        <v>4</v>
      </c>
      <c r="E7" s="17">
        <f>Poussines!F146</f>
        <v>7</v>
      </c>
      <c r="F7" s="17">
        <f>'Pupilles G'!F162</f>
        <v>2</v>
      </c>
      <c r="G7" s="17">
        <f>'Pupilles G'!G162</f>
        <v>9</v>
      </c>
      <c r="H7" s="17">
        <f>'Pupilles F'!F146</f>
        <v>8</v>
      </c>
      <c r="I7" s="17">
        <f>Benjamins!F162</f>
        <v>4</v>
      </c>
      <c r="J7" s="17">
        <f>Benjamins!G162</f>
        <v>12</v>
      </c>
      <c r="K7" s="17">
        <f>Benjamines!F146</f>
        <v>2</v>
      </c>
      <c r="L7" s="17">
        <f>'Minimes G'!F162</f>
        <v>13</v>
      </c>
      <c r="M7" s="17">
        <f>'Minimes G'!G162</f>
        <v>13</v>
      </c>
      <c r="N7" s="17">
        <f>'Minimes F'!F162</f>
        <v>8</v>
      </c>
      <c r="O7" s="10">
        <f t="shared" si="0"/>
        <v>83</v>
      </c>
      <c r="S7" s="3"/>
    </row>
    <row r="8" spans="1:19" x14ac:dyDescent="0.2">
      <c r="A8" s="16">
        <v>4</v>
      </c>
      <c r="B8" s="16" t="s">
        <v>28</v>
      </c>
      <c r="C8" s="17">
        <f>Poussins!F164</f>
        <v>7</v>
      </c>
      <c r="D8" s="17">
        <f>Poussins!G164</f>
        <v>10</v>
      </c>
      <c r="E8" s="17">
        <f>Poussines!F148</f>
        <v>7</v>
      </c>
      <c r="F8" s="17">
        <f>'Pupilles G'!F164</f>
        <v>8</v>
      </c>
      <c r="G8" s="17">
        <f>'Pupilles G'!G164</f>
        <v>19</v>
      </c>
      <c r="H8" s="17">
        <f>'Pupilles F'!F148</f>
        <v>4</v>
      </c>
      <c r="I8" s="17">
        <f>Benjamins!F164</f>
        <v>5</v>
      </c>
      <c r="J8" s="17">
        <f>Benjamins!G164</f>
        <v>24</v>
      </c>
      <c r="K8" s="17">
        <f>Benjamines!F148</f>
        <v>12</v>
      </c>
      <c r="L8" s="17">
        <f>'Minimes G'!F164</f>
        <v>13</v>
      </c>
      <c r="M8" s="17">
        <f>'Minimes G'!G164</f>
        <v>13</v>
      </c>
      <c r="N8" s="17">
        <f>'Minimes F'!F164</f>
        <v>1</v>
      </c>
      <c r="O8" s="10">
        <f t="shared" si="0"/>
        <v>123</v>
      </c>
    </row>
    <row r="9" spans="1:19" x14ac:dyDescent="0.2">
      <c r="A9" s="16">
        <v>5</v>
      </c>
      <c r="B9" s="16" t="s">
        <v>40</v>
      </c>
      <c r="C9" s="17">
        <f>Poussins!F170</f>
        <v>10</v>
      </c>
      <c r="D9" s="17">
        <f>Poussins!G170</f>
        <v>10</v>
      </c>
      <c r="E9" s="17">
        <f>Poussines!F154</f>
        <v>7</v>
      </c>
      <c r="F9" s="17">
        <f>'Pupilles G'!F170</f>
        <v>3</v>
      </c>
      <c r="G9" s="17">
        <f>'Pupilles G'!G170</f>
        <v>5</v>
      </c>
      <c r="H9" s="17">
        <f>'Pupilles F'!F154</f>
        <v>8</v>
      </c>
      <c r="I9" s="17">
        <f>Benjamins!F170</f>
        <v>24</v>
      </c>
      <c r="J9" s="17">
        <f>Benjamins!G170</f>
        <v>24</v>
      </c>
      <c r="K9" s="17">
        <f>Benjamines!F154</f>
        <v>6</v>
      </c>
      <c r="L9" s="17">
        <f>'Minimes G'!F170</f>
        <v>12</v>
      </c>
      <c r="M9" s="17">
        <f>'Minimes G'!G170</f>
        <v>13</v>
      </c>
      <c r="N9" s="17">
        <f>'Minimes F'!F170</f>
        <v>8</v>
      </c>
      <c r="O9" s="10">
        <f t="shared" si="0"/>
        <v>130</v>
      </c>
    </row>
    <row r="10" spans="1:19" x14ac:dyDescent="0.2">
      <c r="A10" s="16">
        <v>6</v>
      </c>
      <c r="B10" s="16" t="s">
        <v>36</v>
      </c>
      <c r="C10" s="17">
        <f>Poussins!F160</f>
        <v>10</v>
      </c>
      <c r="D10" s="17">
        <f>Poussins!G160</f>
        <v>10</v>
      </c>
      <c r="E10" s="17">
        <f>Poussines!F144</f>
        <v>7</v>
      </c>
      <c r="F10" s="17">
        <f>'Pupilles G'!F160</f>
        <v>23</v>
      </c>
      <c r="G10" s="17">
        <f>'Pupilles G'!G160</f>
        <v>23</v>
      </c>
      <c r="H10" s="17">
        <f>'Pupilles F'!F144</f>
        <v>8</v>
      </c>
      <c r="I10" s="17">
        <f>Benjamins!F160</f>
        <v>7</v>
      </c>
      <c r="J10" s="17">
        <f>Benjamins!G160</f>
        <v>11</v>
      </c>
      <c r="K10" s="17">
        <f>Benjamines!F144</f>
        <v>12</v>
      </c>
      <c r="L10" s="17">
        <f>'Minimes G'!F160</f>
        <v>4</v>
      </c>
      <c r="M10" s="17">
        <f>'Minimes G'!G160</f>
        <v>9</v>
      </c>
      <c r="N10" s="17">
        <f>'Minimes F'!F160</f>
        <v>8</v>
      </c>
      <c r="O10" s="10">
        <f t="shared" si="0"/>
        <v>132</v>
      </c>
    </row>
    <row r="11" spans="1:19" x14ac:dyDescent="0.2">
      <c r="A11" s="16">
        <v>7</v>
      </c>
      <c r="B11" s="16" t="s">
        <v>27</v>
      </c>
      <c r="C11" s="17">
        <f>Poussins!F161</f>
        <v>10</v>
      </c>
      <c r="D11" s="17">
        <f>Poussins!G161</f>
        <v>10</v>
      </c>
      <c r="E11" s="17">
        <f>Poussines!F145</f>
        <v>7</v>
      </c>
      <c r="F11" s="17">
        <f>'Pupilles G'!F161</f>
        <v>11</v>
      </c>
      <c r="G11" s="17">
        <f>'Pupilles G'!G161</f>
        <v>13</v>
      </c>
      <c r="H11" s="17">
        <f>'Pupilles F'!F145</f>
        <v>8</v>
      </c>
      <c r="I11" s="17">
        <f>Benjamins!F161</f>
        <v>23</v>
      </c>
      <c r="J11" s="17">
        <f>Benjamins!G161</f>
        <v>24</v>
      </c>
      <c r="K11" s="17">
        <f>Benjamines!F145</f>
        <v>12</v>
      </c>
      <c r="L11" s="17">
        <f>'Minimes G'!F161</f>
        <v>13</v>
      </c>
      <c r="M11" s="17">
        <f>'Minimes G'!G161</f>
        <v>13</v>
      </c>
      <c r="N11" s="17">
        <f>'Minimes F'!F161</f>
        <v>3</v>
      </c>
      <c r="O11" s="10">
        <f t="shared" si="0"/>
        <v>147</v>
      </c>
    </row>
    <row r="12" spans="1:19" x14ac:dyDescent="0.2">
      <c r="A12" s="16">
        <v>8</v>
      </c>
      <c r="B12" s="16" t="s">
        <v>16</v>
      </c>
      <c r="C12" s="17">
        <f>Poussins!F166</f>
        <v>10</v>
      </c>
      <c r="D12" s="17">
        <f>Poussins!G166</f>
        <v>10</v>
      </c>
      <c r="E12" s="17">
        <f>Poussines!F150</f>
        <v>7</v>
      </c>
      <c r="F12" s="17">
        <f>'Pupilles G'!F166</f>
        <v>23</v>
      </c>
      <c r="G12" s="17">
        <f>'Pupilles G'!G166</f>
        <v>23</v>
      </c>
      <c r="H12" s="17">
        <f>'Pupilles F'!F150</f>
        <v>5</v>
      </c>
      <c r="I12" s="17">
        <f>Benjamins!F166</f>
        <v>15</v>
      </c>
      <c r="J12" s="17">
        <f>Benjamins!G166</f>
        <v>24</v>
      </c>
      <c r="K12" s="17">
        <f>Benjamines!F150</f>
        <v>12</v>
      </c>
      <c r="L12" s="17">
        <f>'Minimes G'!F166</f>
        <v>2</v>
      </c>
      <c r="M12" s="17">
        <f>'Minimes G'!G166</f>
        <v>13</v>
      </c>
      <c r="N12" s="17">
        <f>'Minimes F'!F166</f>
        <v>8</v>
      </c>
      <c r="O12" s="10">
        <f t="shared" si="0"/>
        <v>152</v>
      </c>
    </row>
    <row r="13" spans="1:19" x14ac:dyDescent="0.2">
      <c r="A13" s="16">
        <v>9</v>
      </c>
      <c r="B13" s="22" t="s">
        <v>21</v>
      </c>
      <c r="C13" s="17">
        <f>Poussins!F165</f>
        <v>10</v>
      </c>
      <c r="D13" s="17">
        <f>Poussins!G165</f>
        <v>10</v>
      </c>
      <c r="E13" s="17">
        <f>Poussines!F149</f>
        <v>7</v>
      </c>
      <c r="F13" s="17">
        <f>'Pupilles G'!F165</f>
        <v>23</v>
      </c>
      <c r="G13" s="17">
        <f>'Pupilles G'!G165</f>
        <v>23</v>
      </c>
      <c r="H13" s="17">
        <f>'Pupilles F'!F149</f>
        <v>8</v>
      </c>
      <c r="I13" s="17">
        <f>Benjamins!F165</f>
        <v>10</v>
      </c>
      <c r="J13" s="17">
        <f>Benjamins!G165</f>
        <v>17</v>
      </c>
      <c r="K13" s="17">
        <f>Benjamines!F149</f>
        <v>12</v>
      </c>
      <c r="L13" s="17">
        <f>'Minimes G'!F165</f>
        <v>13</v>
      </c>
      <c r="M13" s="17">
        <f>'Minimes G'!G165</f>
        <v>13</v>
      </c>
      <c r="N13" s="17">
        <f>'Minimes F'!F165</f>
        <v>8</v>
      </c>
      <c r="O13" s="10">
        <f t="shared" si="0"/>
        <v>154</v>
      </c>
    </row>
    <row r="14" spans="1:19" x14ac:dyDescent="0.2">
      <c r="A14" s="16">
        <v>10</v>
      </c>
      <c r="B14" s="16" t="s">
        <v>18</v>
      </c>
      <c r="C14" s="17">
        <f>Poussins!F169</f>
        <v>10</v>
      </c>
      <c r="D14" s="17">
        <f>Poussins!G169</f>
        <v>10</v>
      </c>
      <c r="E14" s="17">
        <f>Poussines!F153</f>
        <v>7</v>
      </c>
      <c r="F14" s="17">
        <f>'Pupilles G'!F169</f>
        <v>23</v>
      </c>
      <c r="G14" s="17">
        <f>'Pupilles G'!G169</f>
        <v>23</v>
      </c>
      <c r="H14" s="17">
        <f>'Pupilles F'!F153</f>
        <v>8</v>
      </c>
      <c r="I14" s="17">
        <f>Benjamins!F169</f>
        <v>20</v>
      </c>
      <c r="J14" s="17">
        <f>Benjamins!G169</f>
        <v>24</v>
      </c>
      <c r="K14" s="17">
        <f>Benjamines!F153</f>
        <v>12</v>
      </c>
      <c r="L14" s="17">
        <f>'Minimes G'!F169</f>
        <v>6</v>
      </c>
      <c r="M14" s="17">
        <f>'Minimes G'!G169</f>
        <v>7</v>
      </c>
      <c r="N14" s="17">
        <f>'Minimes F'!F169</f>
        <v>8</v>
      </c>
      <c r="O14" s="10">
        <f t="shared" si="0"/>
        <v>158</v>
      </c>
    </row>
    <row r="15" spans="1:19" x14ac:dyDescent="0.2">
      <c r="A15" s="16">
        <v>11</v>
      </c>
      <c r="B15" s="16" t="s">
        <v>19</v>
      </c>
      <c r="C15" s="17">
        <f>Poussins!F167</f>
        <v>10</v>
      </c>
      <c r="D15" s="17">
        <f>Poussins!G167</f>
        <v>10</v>
      </c>
      <c r="E15" s="17">
        <f>Poussines!F151</f>
        <v>7</v>
      </c>
      <c r="F15" s="17">
        <f>'Pupilles G'!F167</f>
        <v>23</v>
      </c>
      <c r="G15" s="17">
        <f>'Pupilles G'!G167</f>
        <v>23</v>
      </c>
      <c r="H15" s="17">
        <f>'Pupilles F'!F151</f>
        <v>3</v>
      </c>
      <c r="I15" s="17">
        <f>Benjamins!F167</f>
        <v>24</v>
      </c>
      <c r="J15" s="17">
        <f>Benjamins!G167</f>
        <v>24</v>
      </c>
      <c r="K15" s="17">
        <f>Benjamines!F151</f>
        <v>12</v>
      </c>
      <c r="L15" s="17">
        <f>'Minimes G'!F167</f>
        <v>13</v>
      </c>
      <c r="M15" s="17">
        <f>'Minimes G'!G167</f>
        <v>13</v>
      </c>
      <c r="N15" s="17">
        <f>'Minimes F'!F167</f>
        <v>8</v>
      </c>
      <c r="O15" s="10">
        <f t="shared" si="0"/>
        <v>170</v>
      </c>
    </row>
    <row r="16" spans="1:19" x14ac:dyDescent="0.2">
      <c r="A16" s="16">
        <v>12</v>
      </c>
      <c r="B16" s="16" t="s">
        <v>39</v>
      </c>
      <c r="C16" s="17">
        <f>Poussins!F171</f>
        <v>10</v>
      </c>
      <c r="D16" s="17">
        <f>Poussins!G171</f>
        <v>10</v>
      </c>
      <c r="E16" s="17">
        <f>Poussines!F155</f>
        <v>7</v>
      </c>
      <c r="F16" s="17">
        <f>'Pupilles G'!F171</f>
        <v>23</v>
      </c>
      <c r="G16" s="17">
        <f>'Pupilles G'!G171</f>
        <v>23</v>
      </c>
      <c r="H16" s="17">
        <f>'Pupilles F'!F155</f>
        <v>8</v>
      </c>
      <c r="I16" s="17">
        <f>Benjamins!F171</f>
        <v>24</v>
      </c>
      <c r="J16" s="17">
        <f>Benjamins!G171</f>
        <v>24</v>
      </c>
      <c r="K16" s="17">
        <f>Benjamines!F155</f>
        <v>12</v>
      </c>
      <c r="L16" s="17">
        <f>'Minimes G'!F171</f>
        <v>13</v>
      </c>
      <c r="M16" s="17">
        <f>'Minimes G'!G171</f>
        <v>13</v>
      </c>
      <c r="N16" s="17">
        <f>'Minimes F'!F171</f>
        <v>8</v>
      </c>
      <c r="O16" s="10">
        <f t="shared" si="0"/>
        <v>175</v>
      </c>
    </row>
    <row r="17" spans="1:11" x14ac:dyDescent="0.2">
      <c r="A17" s="27"/>
      <c r="B17" s="1"/>
      <c r="C17" s="1"/>
      <c r="D17" s="1"/>
      <c r="E17" s="1"/>
      <c r="F17" s="1"/>
      <c r="G17" s="1"/>
    </row>
    <row r="18" spans="1:11" x14ac:dyDescent="0.2">
      <c r="A18" s="27"/>
      <c r="B18" s="1"/>
      <c r="C18" s="1"/>
      <c r="D18" s="1"/>
      <c r="E18" s="1"/>
      <c r="F18" s="1"/>
      <c r="G18" s="1"/>
    </row>
    <row r="19" spans="1:11" x14ac:dyDescent="0.2">
      <c r="A19" s="27"/>
      <c r="B19" s="1"/>
      <c r="C19" s="1"/>
      <c r="D19" s="1"/>
      <c r="E19" s="1"/>
      <c r="F19" s="1"/>
      <c r="G19" s="1"/>
    </row>
    <row r="20" spans="1:11" x14ac:dyDescent="0.2">
      <c r="A20" s="27"/>
      <c r="B20" s="1"/>
      <c r="C20" s="1"/>
      <c r="D20" s="1"/>
      <c r="E20" s="1"/>
      <c r="F20" s="1"/>
      <c r="G20" s="1"/>
    </row>
    <row r="21" spans="1:11" x14ac:dyDescent="0.2">
      <c r="A21" s="27"/>
      <c r="B21" s="1"/>
      <c r="C21" s="1"/>
      <c r="D21" s="1"/>
      <c r="E21" s="1"/>
      <c r="F21" s="1"/>
      <c r="G21" s="1"/>
    </row>
    <row r="22" spans="1:11" x14ac:dyDescent="0.2">
      <c r="A22" s="27"/>
      <c r="B22" s="1"/>
      <c r="C22" s="1"/>
      <c r="D22" s="1"/>
      <c r="E22" s="1"/>
      <c r="F22" s="1"/>
      <c r="G22" s="1"/>
    </row>
    <row r="23" spans="1:11" x14ac:dyDescent="0.2">
      <c r="A23" s="27"/>
      <c r="B23" s="1"/>
      <c r="C23" s="1"/>
      <c r="D23" s="1"/>
      <c r="E23" s="1"/>
      <c r="F23" s="1"/>
      <c r="G23" s="1"/>
    </row>
    <row r="24" spans="1:11" x14ac:dyDescent="0.2">
      <c r="A24" s="27"/>
      <c r="B24" s="1"/>
      <c r="C24" s="1"/>
      <c r="D24" s="1"/>
      <c r="E24" s="1"/>
      <c r="F24" s="1"/>
      <c r="G24" s="1"/>
    </row>
    <row r="25" spans="1:11" x14ac:dyDescent="0.2">
      <c r="A25" s="27"/>
      <c r="B25" s="1"/>
      <c r="C25" s="1"/>
      <c r="D25" s="1"/>
      <c r="E25" s="1"/>
      <c r="F25" s="1"/>
      <c r="G25" s="1"/>
    </row>
    <row r="26" spans="1:11" x14ac:dyDescent="0.2">
      <c r="A26" s="27"/>
      <c r="B26" s="1"/>
      <c r="C26" s="1"/>
      <c r="D26" s="1"/>
      <c r="E26" s="1"/>
      <c r="F26" s="1"/>
      <c r="G26" s="1"/>
    </row>
    <row r="27" spans="1:11" x14ac:dyDescent="0.2">
      <c r="A27" s="27"/>
      <c r="B27" s="1"/>
      <c r="C27" s="1"/>
      <c r="D27" s="1"/>
      <c r="E27" s="1"/>
      <c r="F27" s="1"/>
      <c r="G27" s="1"/>
    </row>
    <row r="28" spans="1:11" x14ac:dyDescent="0.2">
      <c r="A28" s="27"/>
      <c r="B28" s="1"/>
      <c r="C28" s="1"/>
      <c r="D28" s="1"/>
      <c r="E28" s="1"/>
      <c r="F28" s="1"/>
      <c r="G28" s="1"/>
    </row>
    <row r="29" spans="1:11" x14ac:dyDescent="0.2">
      <c r="A29" s="27"/>
      <c r="B29" s="1"/>
      <c r="C29" s="1"/>
      <c r="D29" s="1"/>
      <c r="E29" s="1"/>
      <c r="F29" s="1"/>
      <c r="G29" s="1"/>
    </row>
    <row r="30" spans="1:11" x14ac:dyDescent="0.2">
      <c r="E30" s="27"/>
      <c r="F30" s="1"/>
      <c r="G30" s="1"/>
      <c r="H30" s="1"/>
      <c r="I30" s="1"/>
      <c r="J30" s="1"/>
      <c r="K30" s="1"/>
    </row>
  </sheetData>
  <sortState ref="B5:O16">
    <sortCondition ref="O5:O16"/>
  </sortState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view="pageLayout" topLeftCell="A119" zoomScaleNormal="100" workbookViewId="0">
      <selection activeCell="J122" sqref="J122:J123"/>
    </sheetView>
  </sheetViews>
  <sheetFormatPr baseColWidth="10" defaultRowHeight="12.75" x14ac:dyDescent="0.2"/>
  <cols>
    <col min="1" max="1" width="4.5703125" style="19" customWidth="1"/>
    <col min="2" max="2" width="7.7109375" customWidth="1"/>
    <col min="3" max="3" width="19" customWidth="1"/>
    <col min="4" max="4" width="12" customWidth="1"/>
    <col min="5" max="5" width="23.140625" customWidth="1"/>
    <col min="6" max="6" width="11.7109375" style="2" customWidth="1"/>
    <col min="7" max="7" width="10.5703125" customWidth="1"/>
    <col min="9" max="9" width="8.7109375" customWidth="1"/>
    <col min="10" max="10" width="9.5703125" customWidth="1"/>
    <col min="11" max="11" width="7.28515625" customWidth="1"/>
  </cols>
  <sheetData>
    <row r="1" spans="1:15" x14ac:dyDescent="0.2">
      <c r="A1"/>
      <c r="F1"/>
    </row>
    <row r="2" spans="1:15" x14ac:dyDescent="0.2">
      <c r="A2"/>
      <c r="F2"/>
    </row>
    <row r="3" spans="1:15" x14ac:dyDescent="0.2">
      <c r="A3"/>
      <c r="F3"/>
    </row>
    <row r="4" spans="1:15" x14ac:dyDescent="0.2">
      <c r="A4"/>
      <c r="F4"/>
    </row>
    <row r="5" spans="1:15" x14ac:dyDescent="0.2">
      <c r="A5"/>
      <c r="F5"/>
    </row>
    <row r="6" spans="1:15" x14ac:dyDescent="0.2">
      <c r="A6"/>
      <c r="B6" s="53"/>
      <c r="C6" s="44"/>
      <c r="D6" s="53"/>
      <c r="E6" s="24" t="s">
        <v>46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10">
        <v>158</v>
      </c>
      <c r="C8" s="75" t="s">
        <v>111</v>
      </c>
      <c r="D8" s="75" t="s">
        <v>112</v>
      </c>
      <c r="E8" s="75" t="s">
        <v>124</v>
      </c>
      <c r="F8" s="30">
        <v>8.53587962962963E-4</v>
      </c>
      <c r="G8" s="31">
        <v>2</v>
      </c>
      <c r="H8" s="31">
        <v>0</v>
      </c>
      <c r="I8" s="30">
        <f t="shared" ref="I8:I16" si="0">F8+(G8*$N$6)+(H8*$O$6)</f>
        <v>9.6932870370370369E-4</v>
      </c>
      <c r="J8" s="15">
        <v>202</v>
      </c>
    </row>
    <row r="9" spans="1:15" x14ac:dyDescent="0.2">
      <c r="A9" s="10">
        <v>2</v>
      </c>
      <c r="B9" s="33">
        <v>159</v>
      </c>
      <c r="C9" s="75" t="s">
        <v>113</v>
      </c>
      <c r="D9" s="75" t="s">
        <v>114</v>
      </c>
      <c r="E9" s="75" t="s">
        <v>125</v>
      </c>
      <c r="F9" s="84">
        <v>9.2847222222222213E-4</v>
      </c>
      <c r="G9" s="38">
        <v>2</v>
      </c>
      <c r="H9" s="38">
        <v>0</v>
      </c>
      <c r="I9" s="30">
        <f t="shared" si="0"/>
        <v>1.0442129629629629E-3</v>
      </c>
      <c r="J9" s="15">
        <v>191</v>
      </c>
    </row>
    <row r="10" spans="1:15" x14ac:dyDescent="0.2">
      <c r="A10" s="10">
        <v>3</v>
      </c>
      <c r="B10" s="33">
        <v>163</v>
      </c>
      <c r="C10" s="75" t="s">
        <v>121</v>
      </c>
      <c r="D10" s="75" t="s">
        <v>122</v>
      </c>
      <c r="E10" s="75" t="s">
        <v>126</v>
      </c>
      <c r="F10" s="30">
        <v>8.7928240740740751E-4</v>
      </c>
      <c r="G10" s="15">
        <v>3</v>
      </c>
      <c r="H10" s="15">
        <v>0</v>
      </c>
      <c r="I10" s="30">
        <f t="shared" si="0"/>
        <v>1.0528935185185185E-3</v>
      </c>
      <c r="J10" s="15">
        <v>181</v>
      </c>
    </row>
    <row r="11" spans="1:15" x14ac:dyDescent="0.2">
      <c r="A11" s="7">
        <v>4</v>
      </c>
      <c r="B11" s="10">
        <v>161</v>
      </c>
      <c r="C11" s="75" t="s">
        <v>117</v>
      </c>
      <c r="D11" s="75" t="s">
        <v>118</v>
      </c>
      <c r="E11" s="75" t="s">
        <v>126</v>
      </c>
      <c r="F11" s="30">
        <v>1.0068287037037036E-3</v>
      </c>
      <c r="G11" s="31">
        <v>1</v>
      </c>
      <c r="H11" s="31">
        <v>0</v>
      </c>
      <c r="I11" s="30">
        <f t="shared" si="0"/>
        <v>1.064699074074074E-3</v>
      </c>
      <c r="J11" s="39">
        <v>171</v>
      </c>
    </row>
    <row r="12" spans="1:15" x14ac:dyDescent="0.2">
      <c r="A12" s="10">
        <v>5</v>
      </c>
      <c r="B12" s="33">
        <v>160</v>
      </c>
      <c r="C12" s="75" t="s">
        <v>115</v>
      </c>
      <c r="D12" s="75" t="s">
        <v>116</v>
      </c>
      <c r="E12" s="75" t="s">
        <v>125</v>
      </c>
      <c r="F12" s="30">
        <v>1.0679398148148147E-3</v>
      </c>
      <c r="G12" s="31">
        <v>4</v>
      </c>
      <c r="H12" s="31">
        <v>0</v>
      </c>
      <c r="I12" s="30">
        <f t="shared" si="0"/>
        <v>1.2994212962962961E-3</v>
      </c>
      <c r="J12" s="39">
        <v>161</v>
      </c>
    </row>
    <row r="13" spans="1:15" x14ac:dyDescent="0.2">
      <c r="A13" s="10">
        <v>6</v>
      </c>
      <c r="B13" s="33">
        <v>156</v>
      </c>
      <c r="C13" s="75" t="s">
        <v>107</v>
      </c>
      <c r="D13" s="75" t="s">
        <v>108</v>
      </c>
      <c r="E13" s="75" t="s">
        <v>102</v>
      </c>
      <c r="F13" s="30">
        <v>1.044560185185185E-3</v>
      </c>
      <c r="G13" s="31">
        <v>5</v>
      </c>
      <c r="H13" s="31">
        <v>0</v>
      </c>
      <c r="I13" s="30">
        <f t="shared" si="0"/>
        <v>1.3339120370370369E-3</v>
      </c>
      <c r="J13" s="39">
        <v>152</v>
      </c>
    </row>
    <row r="14" spans="1:15" x14ac:dyDescent="0.2">
      <c r="A14" s="7">
        <v>7</v>
      </c>
      <c r="B14" s="33">
        <v>157</v>
      </c>
      <c r="C14" s="75" t="s">
        <v>109</v>
      </c>
      <c r="D14" s="75" t="s">
        <v>110</v>
      </c>
      <c r="E14" s="75" t="s">
        <v>123</v>
      </c>
      <c r="F14" s="30">
        <v>1.0712962962962965E-3</v>
      </c>
      <c r="G14" s="31">
        <v>7</v>
      </c>
      <c r="H14" s="31">
        <v>0</v>
      </c>
      <c r="I14" s="30">
        <f t="shared" si="0"/>
        <v>1.4763888888888891E-3</v>
      </c>
      <c r="J14" s="39">
        <v>144</v>
      </c>
    </row>
    <row r="15" spans="1:15" x14ac:dyDescent="0.2">
      <c r="A15" s="10">
        <v>8</v>
      </c>
      <c r="B15" s="33">
        <v>162</v>
      </c>
      <c r="C15" s="75" t="s">
        <v>119</v>
      </c>
      <c r="D15" s="75" t="s">
        <v>120</v>
      </c>
      <c r="E15" s="75" t="s">
        <v>126</v>
      </c>
      <c r="F15" s="30">
        <v>1.0716435185185184E-3</v>
      </c>
      <c r="G15" s="31">
        <v>9</v>
      </c>
      <c r="H15" s="31">
        <v>0</v>
      </c>
      <c r="I15" s="30">
        <f t="shared" si="0"/>
        <v>1.5924768518518519E-3</v>
      </c>
      <c r="J15" s="39">
        <v>136</v>
      </c>
    </row>
    <row r="16" spans="1:15" x14ac:dyDescent="0.2">
      <c r="A16" s="10">
        <v>9</v>
      </c>
      <c r="B16" s="10">
        <v>155</v>
      </c>
      <c r="C16" s="75" t="s">
        <v>105</v>
      </c>
      <c r="D16" s="75" t="s">
        <v>106</v>
      </c>
      <c r="E16" s="75" t="s">
        <v>102</v>
      </c>
      <c r="F16" s="30">
        <v>1.4612268518518518E-3</v>
      </c>
      <c r="G16" s="31">
        <v>6</v>
      </c>
      <c r="H16" s="31">
        <v>0</v>
      </c>
      <c r="I16" s="30">
        <f t="shared" si="0"/>
        <v>1.8084490740740739E-3</v>
      </c>
      <c r="J16" s="39">
        <v>128</v>
      </c>
    </row>
    <row r="17" spans="1:10" x14ac:dyDescent="0.2">
      <c r="A17" s="7">
        <v>10</v>
      </c>
      <c r="B17" s="33"/>
      <c r="C17" s="36"/>
      <c r="D17" s="32"/>
      <c r="E17" s="11"/>
      <c r="F17" s="30"/>
      <c r="G17" s="31"/>
      <c r="H17" s="31"/>
      <c r="I17" s="30">
        <f t="shared" ref="I17:I24" si="1">F17+(G17*$N$6)+(H17*$O$6)</f>
        <v>0</v>
      </c>
      <c r="J17" s="39">
        <v>120</v>
      </c>
    </row>
    <row r="18" spans="1:10" x14ac:dyDescent="0.2">
      <c r="A18" s="10">
        <v>11</v>
      </c>
      <c r="B18" s="33"/>
      <c r="C18" s="7"/>
      <c r="D18" s="8"/>
      <c r="E18" s="15"/>
      <c r="F18" s="30"/>
      <c r="G18" s="31"/>
      <c r="H18" s="31"/>
      <c r="I18" s="30">
        <f t="shared" si="1"/>
        <v>0</v>
      </c>
      <c r="J18" s="39">
        <v>115</v>
      </c>
    </row>
    <row r="19" spans="1:10" x14ac:dyDescent="0.2">
      <c r="A19" s="10">
        <v>12</v>
      </c>
      <c r="B19" s="10"/>
      <c r="C19" s="33"/>
      <c r="D19" s="11"/>
      <c r="E19" s="18"/>
      <c r="F19" s="30"/>
      <c r="G19" s="31"/>
      <c r="H19" s="31"/>
      <c r="I19" s="30">
        <f t="shared" si="1"/>
        <v>0</v>
      </c>
      <c r="J19" s="39">
        <v>110</v>
      </c>
    </row>
    <row r="20" spans="1:10" x14ac:dyDescent="0.2">
      <c r="A20" s="7">
        <v>13</v>
      </c>
      <c r="B20" s="10"/>
      <c r="C20" s="12"/>
      <c r="D20" s="12"/>
      <c r="E20" s="13"/>
      <c r="F20" s="28"/>
      <c r="G20" s="12"/>
      <c r="H20" s="12"/>
      <c r="I20" s="30">
        <f t="shared" si="1"/>
        <v>0</v>
      </c>
      <c r="J20" s="15">
        <v>105</v>
      </c>
    </row>
    <row r="21" spans="1:10" x14ac:dyDescent="0.2">
      <c r="A21" s="10">
        <v>14</v>
      </c>
      <c r="B21" s="10"/>
      <c r="C21" s="12"/>
      <c r="D21" s="12"/>
      <c r="E21" s="13"/>
      <c r="F21" s="28"/>
      <c r="G21" s="12"/>
      <c r="H21" s="12"/>
      <c r="I21" s="30">
        <f t="shared" si="1"/>
        <v>0</v>
      </c>
      <c r="J21" s="15">
        <v>100</v>
      </c>
    </row>
    <row r="22" spans="1:10" x14ac:dyDescent="0.2">
      <c r="A22" s="10">
        <v>15</v>
      </c>
      <c r="B22" s="10"/>
      <c r="C22" s="12"/>
      <c r="D22" s="12"/>
      <c r="E22" s="13"/>
      <c r="F22" s="28"/>
      <c r="G22" s="12"/>
      <c r="H22" s="12"/>
      <c r="I22" s="30">
        <f t="shared" si="1"/>
        <v>0</v>
      </c>
      <c r="J22" s="15">
        <v>95</v>
      </c>
    </row>
    <row r="23" spans="1:10" x14ac:dyDescent="0.2">
      <c r="A23" s="7">
        <v>16</v>
      </c>
      <c r="B23" s="10"/>
      <c r="C23" s="12"/>
      <c r="D23" s="12"/>
      <c r="E23" s="13"/>
      <c r="F23" s="28"/>
      <c r="G23" s="12"/>
      <c r="H23" s="12"/>
      <c r="I23" s="30">
        <f t="shared" si="1"/>
        <v>0</v>
      </c>
      <c r="J23" s="15">
        <v>92</v>
      </c>
    </row>
    <row r="24" spans="1:10" x14ac:dyDescent="0.2">
      <c r="A24" s="10">
        <v>17</v>
      </c>
      <c r="B24" s="10"/>
      <c r="C24" s="12"/>
      <c r="D24" s="12"/>
      <c r="E24" s="13"/>
      <c r="F24" s="28"/>
      <c r="G24" s="12"/>
      <c r="H24" s="12"/>
      <c r="I24" s="30">
        <f t="shared" si="1"/>
        <v>0</v>
      </c>
      <c r="J24" s="15">
        <v>89</v>
      </c>
    </row>
    <row r="25" spans="1:10" x14ac:dyDescent="0.2">
      <c r="A25"/>
      <c r="F25"/>
    </row>
    <row r="26" spans="1:10" x14ac:dyDescent="0.2">
      <c r="A26"/>
      <c r="B26" s="19"/>
      <c r="F26"/>
      <c r="G26" s="2"/>
    </row>
    <row r="27" spans="1:10" x14ac:dyDescent="0.2">
      <c r="A27"/>
      <c r="B27" s="19"/>
      <c r="F27"/>
      <c r="G27" s="2"/>
    </row>
    <row r="28" spans="1:10" x14ac:dyDescent="0.2">
      <c r="A28"/>
      <c r="B28" s="19"/>
      <c r="F28"/>
      <c r="G28" s="2"/>
    </row>
    <row r="29" spans="1:10" x14ac:dyDescent="0.2">
      <c r="A29"/>
      <c r="B29" s="19"/>
      <c r="F29"/>
      <c r="G29" s="2"/>
    </row>
    <row r="30" spans="1:10" x14ac:dyDescent="0.2">
      <c r="A30"/>
      <c r="B30" s="19"/>
      <c r="F30"/>
      <c r="G30" s="2"/>
    </row>
    <row r="31" spans="1:10" x14ac:dyDescent="0.2">
      <c r="A31"/>
      <c r="B31" s="19"/>
      <c r="F31"/>
      <c r="G31" s="2"/>
    </row>
    <row r="32" spans="1:10" x14ac:dyDescent="0.2">
      <c r="A32"/>
      <c r="B32" s="19"/>
      <c r="F32"/>
      <c r="G32" s="2"/>
    </row>
    <row r="33" spans="1:7" x14ac:dyDescent="0.2">
      <c r="A33"/>
      <c r="B33" s="19"/>
      <c r="F33"/>
      <c r="G33" s="2"/>
    </row>
    <row r="34" spans="1:7" x14ac:dyDescent="0.2">
      <c r="A34"/>
      <c r="B34" s="19"/>
      <c r="F34"/>
      <c r="G34" s="2"/>
    </row>
    <row r="35" spans="1:7" x14ac:dyDescent="0.2">
      <c r="A35"/>
      <c r="B35" s="19"/>
      <c r="F35"/>
      <c r="G35" s="2"/>
    </row>
    <row r="36" spans="1:7" x14ac:dyDescent="0.2">
      <c r="A36"/>
      <c r="B36" s="19"/>
      <c r="F36"/>
      <c r="G36" s="2"/>
    </row>
    <row r="37" spans="1:7" x14ac:dyDescent="0.2">
      <c r="A37"/>
      <c r="B37" s="19"/>
      <c r="F37"/>
      <c r="G37" s="2"/>
    </row>
    <row r="38" spans="1:7" x14ac:dyDescent="0.2">
      <c r="A38"/>
      <c r="B38" s="19"/>
      <c r="F38"/>
      <c r="G38" s="2"/>
    </row>
    <row r="39" spans="1:7" x14ac:dyDescent="0.2">
      <c r="A39"/>
      <c r="B39" s="19"/>
      <c r="F39"/>
      <c r="G39" s="2"/>
    </row>
    <row r="40" spans="1:7" x14ac:dyDescent="0.2">
      <c r="A40"/>
      <c r="B40" s="19"/>
      <c r="F40"/>
      <c r="G40" s="2"/>
    </row>
    <row r="41" spans="1:7" x14ac:dyDescent="0.2">
      <c r="A41"/>
      <c r="B41" s="19"/>
      <c r="F41"/>
      <c r="G41" s="2"/>
    </row>
    <row r="42" spans="1:7" x14ac:dyDescent="0.2">
      <c r="A42"/>
      <c r="B42" s="19"/>
      <c r="F42"/>
      <c r="G42" s="2"/>
    </row>
    <row r="43" spans="1:7" x14ac:dyDescent="0.2">
      <c r="A43"/>
      <c r="C43" s="20"/>
      <c r="E43" s="24" t="s">
        <v>59</v>
      </c>
      <c r="F43"/>
    </row>
    <row r="44" spans="1:7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7" x14ac:dyDescent="0.2">
      <c r="A45" s="7">
        <v>1</v>
      </c>
      <c r="B45" s="33">
        <v>160</v>
      </c>
      <c r="C45" s="75" t="s">
        <v>115</v>
      </c>
      <c r="D45" s="75" t="s">
        <v>116</v>
      </c>
      <c r="E45" s="75" t="s">
        <v>125</v>
      </c>
      <c r="F45" s="28">
        <v>1.460648148148148E-4</v>
      </c>
      <c r="G45" s="15">
        <v>202</v>
      </c>
    </row>
    <row r="46" spans="1:7" x14ac:dyDescent="0.2">
      <c r="A46" s="10">
        <v>2</v>
      </c>
      <c r="B46" s="33">
        <v>159</v>
      </c>
      <c r="C46" s="75" t="s">
        <v>113</v>
      </c>
      <c r="D46" s="75" t="s">
        <v>114</v>
      </c>
      <c r="E46" s="75" t="s">
        <v>125</v>
      </c>
      <c r="F46" s="28">
        <v>1.4930555555555555E-4</v>
      </c>
      <c r="G46" s="15">
        <v>191</v>
      </c>
    </row>
    <row r="47" spans="1:7" x14ac:dyDescent="0.2">
      <c r="A47" s="10">
        <v>3</v>
      </c>
      <c r="B47" s="10">
        <v>158</v>
      </c>
      <c r="C47" s="75" t="s">
        <v>111</v>
      </c>
      <c r="D47" s="75" t="s">
        <v>112</v>
      </c>
      <c r="E47" s="75" t="s">
        <v>124</v>
      </c>
      <c r="F47" s="28">
        <v>1.5150462962962963E-4</v>
      </c>
      <c r="G47" s="15">
        <v>181</v>
      </c>
    </row>
    <row r="48" spans="1:7" x14ac:dyDescent="0.2">
      <c r="A48" s="7">
        <v>4</v>
      </c>
      <c r="B48" s="33">
        <v>157</v>
      </c>
      <c r="C48" s="75" t="s">
        <v>109</v>
      </c>
      <c r="D48" s="75" t="s">
        <v>110</v>
      </c>
      <c r="E48" s="75" t="s">
        <v>123</v>
      </c>
      <c r="F48" s="28">
        <v>1.5555555555555556E-4</v>
      </c>
      <c r="G48" s="39">
        <v>171</v>
      </c>
    </row>
    <row r="49" spans="1:7" x14ac:dyDescent="0.2">
      <c r="A49" s="10">
        <v>5</v>
      </c>
      <c r="B49" s="33">
        <v>162</v>
      </c>
      <c r="C49" s="75" t="s">
        <v>119</v>
      </c>
      <c r="D49" s="75" t="s">
        <v>120</v>
      </c>
      <c r="E49" s="75" t="s">
        <v>126</v>
      </c>
      <c r="F49" s="28">
        <v>1.5925925925925924E-4</v>
      </c>
      <c r="G49" s="39">
        <v>161</v>
      </c>
    </row>
    <row r="50" spans="1:7" x14ac:dyDescent="0.2">
      <c r="A50" s="10">
        <v>6</v>
      </c>
      <c r="B50" s="10">
        <v>161</v>
      </c>
      <c r="C50" s="75" t="s">
        <v>117</v>
      </c>
      <c r="D50" s="75" t="s">
        <v>118</v>
      </c>
      <c r="E50" s="75" t="s">
        <v>126</v>
      </c>
      <c r="F50" s="28">
        <v>1.5937499999999998E-4</v>
      </c>
      <c r="G50" s="39">
        <v>152</v>
      </c>
    </row>
    <row r="51" spans="1:7" x14ac:dyDescent="0.2">
      <c r="A51" s="7">
        <v>7</v>
      </c>
      <c r="B51" s="33">
        <v>163</v>
      </c>
      <c r="C51" s="75" t="s">
        <v>121</v>
      </c>
      <c r="D51" s="75" t="s">
        <v>122</v>
      </c>
      <c r="E51" s="75" t="s">
        <v>126</v>
      </c>
      <c r="F51" s="28">
        <v>1.6597222222222222E-4</v>
      </c>
      <c r="G51" s="39">
        <v>144</v>
      </c>
    </row>
    <row r="52" spans="1:7" x14ac:dyDescent="0.2">
      <c r="A52" s="10">
        <v>8</v>
      </c>
      <c r="B52" s="33">
        <v>156</v>
      </c>
      <c r="C52" s="75" t="s">
        <v>107</v>
      </c>
      <c r="D52" s="75" t="s">
        <v>108</v>
      </c>
      <c r="E52" s="75" t="s">
        <v>102</v>
      </c>
      <c r="F52" s="28">
        <v>1.7372685185185186E-4</v>
      </c>
      <c r="G52" s="39">
        <v>136</v>
      </c>
    </row>
    <row r="53" spans="1:7" x14ac:dyDescent="0.2">
      <c r="A53" s="10">
        <v>9</v>
      </c>
      <c r="B53" s="10">
        <v>155</v>
      </c>
      <c r="C53" s="75" t="s">
        <v>105</v>
      </c>
      <c r="D53" s="75" t="s">
        <v>106</v>
      </c>
      <c r="E53" s="75" t="s">
        <v>102</v>
      </c>
      <c r="F53" s="28">
        <v>2.1493055555555556E-4</v>
      </c>
      <c r="G53" s="39">
        <v>128</v>
      </c>
    </row>
    <row r="54" spans="1:7" x14ac:dyDescent="0.2">
      <c r="A54" s="7">
        <v>10</v>
      </c>
      <c r="B54" s="10"/>
      <c r="C54" s="7"/>
      <c r="D54" s="8"/>
      <c r="E54" s="17"/>
      <c r="F54" s="28"/>
      <c r="G54" s="39">
        <v>120</v>
      </c>
    </row>
    <row r="55" spans="1:7" x14ac:dyDescent="0.2">
      <c r="A55" s="10">
        <v>11</v>
      </c>
      <c r="B55" s="33"/>
      <c r="C55" s="7"/>
      <c r="D55" s="8"/>
      <c r="E55" s="15"/>
      <c r="F55" s="28"/>
      <c r="G55" s="39">
        <v>115</v>
      </c>
    </row>
    <row r="56" spans="1:7" x14ac:dyDescent="0.2">
      <c r="A56" s="10">
        <v>12</v>
      </c>
      <c r="B56" s="10"/>
      <c r="C56" s="33"/>
      <c r="D56" s="11"/>
      <c r="E56" s="18"/>
      <c r="F56" s="30"/>
      <c r="G56" s="39">
        <v>110</v>
      </c>
    </row>
    <row r="57" spans="1:7" x14ac:dyDescent="0.2">
      <c r="A57" s="7">
        <v>13</v>
      </c>
      <c r="B57" s="10"/>
      <c r="C57" s="12"/>
      <c r="D57" s="12"/>
      <c r="E57" s="13"/>
      <c r="F57" s="28"/>
      <c r="G57" s="15">
        <v>105</v>
      </c>
    </row>
    <row r="58" spans="1:7" x14ac:dyDescent="0.2">
      <c r="A58" s="10">
        <v>14</v>
      </c>
      <c r="B58" s="10"/>
      <c r="C58" s="12"/>
      <c r="D58" s="12"/>
      <c r="E58" s="13"/>
      <c r="F58" s="28"/>
      <c r="G58" s="15">
        <v>100</v>
      </c>
    </row>
    <row r="59" spans="1:7" x14ac:dyDescent="0.2">
      <c r="A59" s="10">
        <v>15</v>
      </c>
      <c r="B59" s="10"/>
      <c r="C59" s="12"/>
      <c r="D59" s="12"/>
      <c r="E59" s="13"/>
      <c r="F59" s="28"/>
      <c r="G59" s="15">
        <v>95</v>
      </c>
    </row>
    <row r="60" spans="1:7" x14ac:dyDescent="0.2">
      <c r="A60" s="7">
        <v>16</v>
      </c>
      <c r="B60" s="10"/>
      <c r="C60" s="12"/>
      <c r="D60" s="12"/>
      <c r="E60" s="13"/>
      <c r="F60" s="28"/>
      <c r="G60" s="15">
        <v>92</v>
      </c>
    </row>
    <row r="61" spans="1:7" x14ac:dyDescent="0.2">
      <c r="A61" s="10">
        <v>17</v>
      </c>
      <c r="B61" s="10"/>
      <c r="C61" s="12"/>
      <c r="D61" s="12"/>
      <c r="E61" s="13"/>
      <c r="F61" s="28"/>
      <c r="G61" s="15">
        <v>89</v>
      </c>
    </row>
    <row r="62" spans="1:7" x14ac:dyDescent="0.2">
      <c r="A62"/>
      <c r="F62"/>
    </row>
    <row r="63" spans="1:7" x14ac:dyDescent="0.2">
      <c r="A63"/>
      <c r="B63" s="19"/>
      <c r="F63"/>
      <c r="G63" s="2"/>
    </row>
    <row r="64" spans="1:7" x14ac:dyDescent="0.2">
      <c r="A64"/>
      <c r="B64" s="19"/>
      <c r="F64"/>
      <c r="G64" s="2"/>
    </row>
    <row r="65" spans="1:6" x14ac:dyDescent="0.2">
      <c r="A65"/>
      <c r="F65"/>
    </row>
    <row r="66" spans="1:6" x14ac:dyDescent="0.2">
      <c r="A66"/>
      <c r="F66"/>
    </row>
    <row r="67" spans="1:6" x14ac:dyDescent="0.2">
      <c r="A67"/>
      <c r="F67"/>
    </row>
    <row r="68" spans="1:6" x14ac:dyDescent="0.2">
      <c r="A68"/>
      <c r="F68"/>
    </row>
    <row r="69" spans="1:6" x14ac:dyDescent="0.2">
      <c r="A69"/>
      <c r="F69"/>
    </row>
    <row r="70" spans="1:6" x14ac:dyDescent="0.2">
      <c r="A70"/>
      <c r="F70"/>
    </row>
    <row r="71" spans="1:6" x14ac:dyDescent="0.2">
      <c r="A71"/>
      <c r="F71"/>
    </row>
    <row r="72" spans="1:6" x14ac:dyDescent="0.2">
      <c r="A72"/>
      <c r="F72"/>
    </row>
    <row r="73" spans="1:6" x14ac:dyDescent="0.2">
      <c r="A73"/>
      <c r="F73"/>
    </row>
    <row r="74" spans="1:6" x14ac:dyDescent="0.2">
      <c r="A74"/>
      <c r="F74"/>
    </row>
    <row r="75" spans="1:6" x14ac:dyDescent="0.2">
      <c r="A75"/>
      <c r="F75"/>
    </row>
    <row r="76" spans="1:6" x14ac:dyDescent="0.2">
      <c r="A76"/>
      <c r="F76"/>
    </row>
    <row r="77" spans="1:6" x14ac:dyDescent="0.2">
      <c r="A77"/>
      <c r="F77"/>
    </row>
    <row r="78" spans="1:6" x14ac:dyDescent="0.2">
      <c r="A78"/>
      <c r="F78"/>
    </row>
    <row r="79" spans="1:6" x14ac:dyDescent="0.2">
      <c r="A79"/>
      <c r="F79"/>
    </row>
    <row r="80" spans="1:6" x14ac:dyDescent="0.2">
      <c r="A80"/>
      <c r="F80"/>
    </row>
    <row r="81" spans="1:6" x14ac:dyDescent="0.2">
      <c r="A81"/>
      <c r="F81"/>
    </row>
    <row r="82" spans="1:6" x14ac:dyDescent="0.2">
      <c r="A82"/>
      <c r="C82" s="20"/>
      <c r="E82" s="24" t="s">
        <v>52</v>
      </c>
      <c r="F82"/>
    </row>
    <row r="83" spans="1:6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</row>
    <row r="84" spans="1:6" x14ac:dyDescent="0.2">
      <c r="A84" s="10">
        <v>1</v>
      </c>
      <c r="B84" s="33">
        <v>163</v>
      </c>
      <c r="C84" s="75" t="s">
        <v>121</v>
      </c>
      <c r="D84" s="75" t="s">
        <v>122</v>
      </c>
      <c r="E84" s="75" t="s">
        <v>126</v>
      </c>
      <c r="F84" s="15">
        <v>202</v>
      </c>
    </row>
    <row r="85" spans="1:6" x14ac:dyDescent="0.2">
      <c r="A85" s="7">
        <v>2</v>
      </c>
      <c r="B85" s="10">
        <v>158</v>
      </c>
      <c r="C85" s="75" t="s">
        <v>111</v>
      </c>
      <c r="D85" s="75" t="s">
        <v>112</v>
      </c>
      <c r="E85" s="75" t="s">
        <v>124</v>
      </c>
      <c r="F85" s="15">
        <v>191</v>
      </c>
    </row>
    <row r="86" spans="1:6" x14ac:dyDescent="0.2">
      <c r="A86" s="10">
        <v>3</v>
      </c>
      <c r="B86" s="33">
        <v>160</v>
      </c>
      <c r="C86" s="75" t="s">
        <v>115</v>
      </c>
      <c r="D86" s="75" t="s">
        <v>116</v>
      </c>
      <c r="E86" s="75" t="s">
        <v>125</v>
      </c>
      <c r="F86" s="15">
        <v>181</v>
      </c>
    </row>
    <row r="87" spans="1:6" x14ac:dyDescent="0.2">
      <c r="A87" s="10">
        <v>4</v>
      </c>
      <c r="B87" s="33">
        <v>157</v>
      </c>
      <c r="C87" s="75" t="s">
        <v>109</v>
      </c>
      <c r="D87" s="75" t="s">
        <v>110</v>
      </c>
      <c r="E87" s="75" t="s">
        <v>123</v>
      </c>
      <c r="F87" s="39">
        <v>171</v>
      </c>
    </row>
    <row r="88" spans="1:6" x14ac:dyDescent="0.2">
      <c r="A88" s="10">
        <v>5</v>
      </c>
      <c r="B88" s="33">
        <v>159</v>
      </c>
      <c r="C88" s="75" t="s">
        <v>113</v>
      </c>
      <c r="D88" s="75" t="s">
        <v>114</v>
      </c>
      <c r="E88" s="75" t="s">
        <v>125</v>
      </c>
      <c r="F88" s="39">
        <v>161</v>
      </c>
    </row>
    <row r="89" spans="1:6" x14ac:dyDescent="0.2">
      <c r="A89" s="7">
        <v>6</v>
      </c>
      <c r="B89" s="10">
        <v>161</v>
      </c>
      <c r="C89" s="75" t="s">
        <v>117</v>
      </c>
      <c r="D89" s="75" t="s">
        <v>118</v>
      </c>
      <c r="E89" s="75" t="s">
        <v>126</v>
      </c>
      <c r="F89" s="39">
        <v>152</v>
      </c>
    </row>
    <row r="90" spans="1:6" x14ac:dyDescent="0.2">
      <c r="A90" s="10">
        <v>7</v>
      </c>
      <c r="B90" s="33">
        <v>156</v>
      </c>
      <c r="C90" s="75" t="s">
        <v>107</v>
      </c>
      <c r="D90" s="75" t="s">
        <v>108</v>
      </c>
      <c r="E90" s="75" t="s">
        <v>102</v>
      </c>
      <c r="F90" s="39">
        <v>144</v>
      </c>
    </row>
    <row r="91" spans="1:6" x14ac:dyDescent="0.2">
      <c r="A91" s="10">
        <v>8</v>
      </c>
      <c r="B91" s="33">
        <v>162</v>
      </c>
      <c r="C91" s="75" t="s">
        <v>119</v>
      </c>
      <c r="D91" s="75" t="s">
        <v>120</v>
      </c>
      <c r="E91" s="75" t="s">
        <v>126</v>
      </c>
      <c r="F91" s="39">
        <v>136</v>
      </c>
    </row>
    <row r="92" spans="1:6" x14ac:dyDescent="0.2">
      <c r="A92" s="7">
        <v>9</v>
      </c>
      <c r="B92" s="10">
        <v>155</v>
      </c>
      <c r="C92" s="75" t="s">
        <v>105</v>
      </c>
      <c r="D92" s="75" t="s">
        <v>106</v>
      </c>
      <c r="E92" s="75" t="s">
        <v>102</v>
      </c>
      <c r="F92" s="39">
        <v>128</v>
      </c>
    </row>
    <row r="93" spans="1:6" x14ac:dyDescent="0.2">
      <c r="A93" s="7"/>
      <c r="B93" s="10"/>
      <c r="C93" s="7"/>
      <c r="D93" s="8"/>
      <c r="E93" s="17"/>
      <c r="F93" s="39">
        <v>120</v>
      </c>
    </row>
    <row r="94" spans="1:6" x14ac:dyDescent="0.2">
      <c r="A94" s="10"/>
      <c r="B94" s="33"/>
      <c r="C94" s="7"/>
      <c r="D94" s="8"/>
      <c r="E94" s="15"/>
      <c r="F94" s="39">
        <v>115</v>
      </c>
    </row>
    <row r="95" spans="1:6" x14ac:dyDescent="0.2">
      <c r="A95" s="10"/>
      <c r="B95" s="10"/>
      <c r="C95" s="33"/>
      <c r="D95" s="11"/>
      <c r="E95" s="18"/>
      <c r="F95" s="39">
        <v>110</v>
      </c>
    </row>
    <row r="96" spans="1:6" x14ac:dyDescent="0.2">
      <c r="A96" s="7"/>
      <c r="B96" s="10"/>
      <c r="C96" s="12"/>
      <c r="D96" s="12"/>
      <c r="E96" s="13"/>
      <c r="F96" s="15">
        <v>105</v>
      </c>
    </row>
    <row r="97" spans="1:6" x14ac:dyDescent="0.2">
      <c r="A97" s="10"/>
      <c r="B97" s="10"/>
      <c r="C97" s="12"/>
      <c r="D97" s="12"/>
      <c r="E97" s="13"/>
      <c r="F97" s="15">
        <v>100</v>
      </c>
    </row>
    <row r="98" spans="1:6" x14ac:dyDescent="0.2">
      <c r="A98" s="10"/>
      <c r="B98" s="10"/>
      <c r="C98" s="12"/>
      <c r="D98" s="12"/>
      <c r="E98" s="13"/>
      <c r="F98" s="15">
        <v>95</v>
      </c>
    </row>
    <row r="99" spans="1:6" x14ac:dyDescent="0.2">
      <c r="A99" s="7"/>
      <c r="B99" s="10"/>
      <c r="C99" s="12"/>
      <c r="D99" s="12"/>
      <c r="E99" s="13"/>
      <c r="F99" s="15">
        <v>92</v>
      </c>
    </row>
    <row r="100" spans="1:6" x14ac:dyDescent="0.2">
      <c r="A100" s="10"/>
      <c r="B100" s="10"/>
      <c r="C100" s="12"/>
      <c r="D100" s="12"/>
      <c r="E100" s="13"/>
      <c r="F100" s="15">
        <v>89</v>
      </c>
    </row>
    <row r="101" spans="1:6" x14ac:dyDescent="0.2">
      <c r="A101"/>
      <c r="F101"/>
    </row>
    <row r="102" spans="1:6" x14ac:dyDescent="0.2">
      <c r="A102"/>
      <c r="F102"/>
    </row>
    <row r="103" spans="1:6" x14ac:dyDescent="0.2">
      <c r="A103"/>
      <c r="F103"/>
    </row>
    <row r="104" spans="1:6" x14ac:dyDescent="0.2">
      <c r="A104"/>
      <c r="F104"/>
    </row>
    <row r="105" spans="1:6" x14ac:dyDescent="0.2">
      <c r="A105"/>
      <c r="F105"/>
    </row>
    <row r="106" spans="1:6" x14ac:dyDescent="0.2">
      <c r="A106"/>
      <c r="F106"/>
    </row>
    <row r="107" spans="1:6" x14ac:dyDescent="0.2">
      <c r="A107"/>
      <c r="F107"/>
    </row>
    <row r="108" spans="1:6" x14ac:dyDescent="0.2">
      <c r="A108"/>
      <c r="F108"/>
    </row>
    <row r="109" spans="1:6" x14ac:dyDescent="0.2">
      <c r="A109"/>
      <c r="F109"/>
    </row>
    <row r="110" spans="1:6" x14ac:dyDescent="0.2">
      <c r="A110"/>
      <c r="F110"/>
    </row>
    <row r="111" spans="1:6" x14ac:dyDescent="0.2">
      <c r="A111"/>
      <c r="F111"/>
    </row>
    <row r="112" spans="1:6" x14ac:dyDescent="0.2">
      <c r="A112"/>
      <c r="F112"/>
    </row>
    <row r="113" spans="1:10" x14ac:dyDescent="0.2">
      <c r="A113"/>
      <c r="F113"/>
    </row>
    <row r="114" spans="1:10" x14ac:dyDescent="0.2">
      <c r="A114"/>
      <c r="F114"/>
    </row>
    <row r="115" spans="1:10" x14ac:dyDescent="0.2">
      <c r="A115"/>
      <c r="F115"/>
    </row>
    <row r="116" spans="1:10" x14ac:dyDescent="0.2">
      <c r="A116"/>
      <c r="F116"/>
    </row>
    <row r="117" spans="1:10" x14ac:dyDescent="0.2">
      <c r="A117"/>
      <c r="F117"/>
    </row>
    <row r="118" spans="1:10" x14ac:dyDescent="0.2">
      <c r="A118"/>
      <c r="F118"/>
    </row>
    <row r="119" spans="1:10" x14ac:dyDescent="0.2">
      <c r="A119"/>
      <c r="F119"/>
    </row>
    <row r="120" spans="1:10" x14ac:dyDescent="0.2">
      <c r="A120"/>
      <c r="F120"/>
    </row>
    <row r="121" spans="1:10" x14ac:dyDescent="0.2">
      <c r="A121" s="44"/>
      <c r="B121" s="53"/>
      <c r="C121" s="53"/>
      <c r="D121" s="53"/>
      <c r="E121" s="53"/>
      <c r="F121" s="24" t="s">
        <v>23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10">
        <v>158</v>
      </c>
      <c r="C123" s="75" t="s">
        <v>111</v>
      </c>
      <c r="D123" s="75" t="s">
        <v>112</v>
      </c>
      <c r="E123" s="75" t="s">
        <v>124</v>
      </c>
      <c r="F123" s="31">
        <f t="shared" ref="F123:F131" si="2">VLOOKUP(B123,$B$8:$J$24,9,0)</f>
        <v>202</v>
      </c>
      <c r="G123" s="15">
        <f t="shared" ref="G123:G131" si="3">VLOOKUP(B123,$B$45:$G$61,6,0)</f>
        <v>181</v>
      </c>
      <c r="H123" s="15">
        <f t="shared" ref="H123:H131" si="4">VLOOKUP(B123,$B$84:$F$100,5,0)</f>
        <v>191</v>
      </c>
      <c r="I123" s="15">
        <f t="shared" ref="I123:I131" si="5">F123+G123+H123</f>
        <v>574</v>
      </c>
      <c r="J123" s="89">
        <f>I123*2/3</f>
        <v>382.66666666666669</v>
      </c>
    </row>
    <row r="124" spans="1:10" x14ac:dyDescent="0.2">
      <c r="A124" s="10">
        <v>2</v>
      </c>
      <c r="B124" s="33">
        <v>160</v>
      </c>
      <c r="C124" s="75" t="s">
        <v>115</v>
      </c>
      <c r="D124" s="75" t="s">
        <v>116</v>
      </c>
      <c r="E124" s="75" t="s">
        <v>125</v>
      </c>
      <c r="F124" s="31">
        <f t="shared" si="2"/>
        <v>161</v>
      </c>
      <c r="G124" s="15">
        <f t="shared" si="3"/>
        <v>202</v>
      </c>
      <c r="H124" s="15">
        <f t="shared" si="4"/>
        <v>181</v>
      </c>
      <c r="I124" s="15">
        <f t="shared" si="5"/>
        <v>544</v>
      </c>
      <c r="J124" s="89">
        <f t="shared" ref="J124:J131" si="6">I124*2/3</f>
        <v>362.66666666666669</v>
      </c>
    </row>
    <row r="125" spans="1:10" x14ac:dyDescent="0.2">
      <c r="A125" s="10">
        <v>3</v>
      </c>
      <c r="B125" s="33">
        <v>159</v>
      </c>
      <c r="C125" s="75" t="s">
        <v>113</v>
      </c>
      <c r="D125" s="75" t="s">
        <v>114</v>
      </c>
      <c r="E125" s="75" t="s">
        <v>125</v>
      </c>
      <c r="F125" s="31">
        <f t="shared" si="2"/>
        <v>191</v>
      </c>
      <c r="G125" s="15">
        <f t="shared" si="3"/>
        <v>191</v>
      </c>
      <c r="H125" s="15">
        <f t="shared" si="4"/>
        <v>161</v>
      </c>
      <c r="I125" s="15">
        <f t="shared" si="5"/>
        <v>543</v>
      </c>
      <c r="J125" s="89">
        <f t="shared" si="6"/>
        <v>362</v>
      </c>
    </row>
    <row r="126" spans="1:10" x14ac:dyDescent="0.2">
      <c r="A126" s="10">
        <v>4</v>
      </c>
      <c r="B126" s="33">
        <v>163</v>
      </c>
      <c r="C126" s="75" t="s">
        <v>121</v>
      </c>
      <c r="D126" s="75" t="s">
        <v>122</v>
      </c>
      <c r="E126" s="75" t="s">
        <v>126</v>
      </c>
      <c r="F126" s="31">
        <f t="shared" si="2"/>
        <v>181</v>
      </c>
      <c r="G126" s="15">
        <f t="shared" si="3"/>
        <v>144</v>
      </c>
      <c r="H126" s="15">
        <f t="shared" si="4"/>
        <v>202</v>
      </c>
      <c r="I126" s="15">
        <f t="shared" si="5"/>
        <v>527</v>
      </c>
      <c r="J126" s="89">
        <f t="shared" si="6"/>
        <v>351.33333333333331</v>
      </c>
    </row>
    <row r="127" spans="1:10" x14ac:dyDescent="0.2">
      <c r="A127" s="10">
        <v>5</v>
      </c>
      <c r="B127" s="33">
        <v>157</v>
      </c>
      <c r="C127" s="75" t="s">
        <v>109</v>
      </c>
      <c r="D127" s="75" t="s">
        <v>110</v>
      </c>
      <c r="E127" s="75" t="s">
        <v>123</v>
      </c>
      <c r="F127" s="31">
        <f t="shared" si="2"/>
        <v>144</v>
      </c>
      <c r="G127" s="15">
        <f t="shared" si="3"/>
        <v>171</v>
      </c>
      <c r="H127" s="15">
        <f t="shared" si="4"/>
        <v>171</v>
      </c>
      <c r="I127" s="15">
        <f t="shared" si="5"/>
        <v>486</v>
      </c>
      <c r="J127" s="89">
        <f t="shared" si="6"/>
        <v>324</v>
      </c>
    </row>
    <row r="128" spans="1:10" x14ac:dyDescent="0.2">
      <c r="A128" s="10">
        <v>6</v>
      </c>
      <c r="B128" s="10">
        <v>161</v>
      </c>
      <c r="C128" s="75" t="s">
        <v>117</v>
      </c>
      <c r="D128" s="75" t="s">
        <v>118</v>
      </c>
      <c r="E128" s="75" t="s">
        <v>126</v>
      </c>
      <c r="F128" s="31">
        <f t="shared" si="2"/>
        <v>171</v>
      </c>
      <c r="G128" s="15">
        <f t="shared" si="3"/>
        <v>152</v>
      </c>
      <c r="H128" s="15">
        <f t="shared" si="4"/>
        <v>152</v>
      </c>
      <c r="I128" s="15">
        <f t="shared" si="5"/>
        <v>475</v>
      </c>
      <c r="J128" s="89">
        <f t="shared" si="6"/>
        <v>316.66666666666669</v>
      </c>
    </row>
    <row r="129" spans="1:10" x14ac:dyDescent="0.2">
      <c r="A129" s="10">
        <v>7</v>
      </c>
      <c r="B129" s="33">
        <v>162</v>
      </c>
      <c r="C129" s="75" t="s">
        <v>119</v>
      </c>
      <c r="D129" s="75" t="s">
        <v>120</v>
      </c>
      <c r="E129" s="75" t="s">
        <v>126</v>
      </c>
      <c r="F129" s="31">
        <f t="shared" si="2"/>
        <v>136</v>
      </c>
      <c r="G129" s="15">
        <f t="shared" si="3"/>
        <v>161</v>
      </c>
      <c r="H129" s="15">
        <f t="shared" si="4"/>
        <v>136</v>
      </c>
      <c r="I129" s="15">
        <f t="shared" si="5"/>
        <v>433</v>
      </c>
      <c r="J129" s="89">
        <f t="shared" si="6"/>
        <v>288.66666666666669</v>
      </c>
    </row>
    <row r="130" spans="1:10" x14ac:dyDescent="0.2">
      <c r="A130" s="10">
        <v>8</v>
      </c>
      <c r="B130" s="33">
        <v>156</v>
      </c>
      <c r="C130" s="75" t="s">
        <v>107</v>
      </c>
      <c r="D130" s="75" t="s">
        <v>108</v>
      </c>
      <c r="E130" s="75" t="s">
        <v>102</v>
      </c>
      <c r="F130" s="31">
        <f t="shared" si="2"/>
        <v>152</v>
      </c>
      <c r="G130" s="15">
        <f t="shared" si="3"/>
        <v>136</v>
      </c>
      <c r="H130" s="15">
        <f t="shared" si="4"/>
        <v>144</v>
      </c>
      <c r="I130" s="15">
        <f t="shared" si="5"/>
        <v>432</v>
      </c>
      <c r="J130" s="89">
        <f t="shared" si="6"/>
        <v>288</v>
      </c>
    </row>
    <row r="131" spans="1:10" x14ac:dyDescent="0.2">
      <c r="A131" s="10">
        <v>9</v>
      </c>
      <c r="B131" s="10">
        <v>155</v>
      </c>
      <c r="C131" s="75" t="s">
        <v>105</v>
      </c>
      <c r="D131" s="75" t="s">
        <v>106</v>
      </c>
      <c r="E131" s="75" t="s">
        <v>102</v>
      </c>
      <c r="F131" s="31">
        <f t="shared" si="2"/>
        <v>128</v>
      </c>
      <c r="G131" s="15">
        <f t="shared" si="3"/>
        <v>128</v>
      </c>
      <c r="H131" s="15">
        <f t="shared" si="4"/>
        <v>128</v>
      </c>
      <c r="I131" s="15">
        <f t="shared" si="5"/>
        <v>384</v>
      </c>
      <c r="J131" s="89">
        <f t="shared" si="6"/>
        <v>256</v>
      </c>
    </row>
    <row r="132" spans="1:10" x14ac:dyDescent="0.2">
      <c r="A132" s="10">
        <v>10</v>
      </c>
      <c r="B132" s="49"/>
      <c r="C132" s="36"/>
      <c r="D132" s="32"/>
      <c r="E132" s="11"/>
      <c r="F132" s="31" t="e">
        <f t="shared" ref="F132:F139" si="7">VLOOKUP(B132,$B$8:$J$24,9,0)</f>
        <v>#N/A</v>
      </c>
      <c r="G132" s="15" t="e">
        <f t="shared" ref="G132:G139" si="8">VLOOKUP(B132,$B$45:$G$61,6,0)</f>
        <v>#N/A</v>
      </c>
      <c r="H132" s="15" t="e">
        <f t="shared" ref="H132:H139" si="9">VLOOKUP(B132,$B$84:$F$100,5,0)</f>
        <v>#N/A</v>
      </c>
      <c r="I132" s="15" t="e">
        <f t="shared" ref="I132:I139" si="10">F132+G132+H132</f>
        <v>#N/A</v>
      </c>
    </row>
    <row r="133" spans="1:10" x14ac:dyDescent="0.2">
      <c r="A133" s="10">
        <v>11</v>
      </c>
      <c r="B133" s="50"/>
      <c r="C133" s="7"/>
      <c r="D133" s="8"/>
      <c r="E133" s="15"/>
      <c r="F133" s="31" t="e">
        <f t="shared" si="7"/>
        <v>#N/A</v>
      </c>
      <c r="G133" s="15" t="e">
        <f t="shared" si="8"/>
        <v>#N/A</v>
      </c>
      <c r="H133" s="15" t="e">
        <f t="shared" si="9"/>
        <v>#N/A</v>
      </c>
      <c r="I133" s="15" t="e">
        <f t="shared" si="10"/>
        <v>#N/A</v>
      </c>
    </row>
    <row r="134" spans="1:10" x14ac:dyDescent="0.2">
      <c r="A134" s="10">
        <v>12</v>
      </c>
      <c r="B134" s="49"/>
      <c r="C134" s="33"/>
      <c r="D134" s="11"/>
      <c r="E134" s="18"/>
      <c r="F134" s="31" t="e">
        <f t="shared" si="7"/>
        <v>#N/A</v>
      </c>
      <c r="G134" s="15" t="e">
        <f t="shared" si="8"/>
        <v>#N/A</v>
      </c>
      <c r="H134" s="15" t="e">
        <f t="shared" si="9"/>
        <v>#N/A</v>
      </c>
      <c r="I134" s="15" t="e">
        <f t="shared" si="10"/>
        <v>#N/A</v>
      </c>
    </row>
    <row r="135" spans="1:10" x14ac:dyDescent="0.2">
      <c r="A135" s="10">
        <v>13</v>
      </c>
      <c r="B135" s="49"/>
      <c r="C135" s="12"/>
      <c r="D135" s="12"/>
      <c r="E135" s="13"/>
      <c r="F135" s="31" t="e">
        <f t="shared" si="7"/>
        <v>#N/A</v>
      </c>
      <c r="G135" s="15" t="e">
        <f t="shared" si="8"/>
        <v>#N/A</v>
      </c>
      <c r="H135" s="15" t="e">
        <f t="shared" si="9"/>
        <v>#N/A</v>
      </c>
      <c r="I135" s="15" t="e">
        <f t="shared" si="10"/>
        <v>#N/A</v>
      </c>
    </row>
    <row r="136" spans="1:10" x14ac:dyDescent="0.2">
      <c r="A136" s="10">
        <v>14</v>
      </c>
      <c r="B136" s="50"/>
      <c r="C136" s="12"/>
      <c r="D136" s="12"/>
      <c r="E136" s="13"/>
      <c r="F136" s="31" t="e">
        <f t="shared" si="7"/>
        <v>#N/A</v>
      </c>
      <c r="G136" s="15" t="e">
        <f t="shared" si="8"/>
        <v>#N/A</v>
      </c>
      <c r="H136" s="15" t="e">
        <f t="shared" si="9"/>
        <v>#N/A</v>
      </c>
      <c r="I136" s="15" t="e">
        <f t="shared" si="10"/>
        <v>#N/A</v>
      </c>
    </row>
    <row r="137" spans="1:10" x14ac:dyDescent="0.2">
      <c r="A137" s="10">
        <v>15</v>
      </c>
      <c r="B137" s="49"/>
      <c r="C137" s="12"/>
      <c r="D137" s="12"/>
      <c r="E137" s="13"/>
      <c r="F137" s="31" t="e">
        <f t="shared" si="7"/>
        <v>#N/A</v>
      </c>
      <c r="G137" s="15" t="e">
        <f t="shared" si="8"/>
        <v>#N/A</v>
      </c>
      <c r="H137" s="15" t="e">
        <f t="shared" si="9"/>
        <v>#N/A</v>
      </c>
      <c r="I137" s="15" t="e">
        <f t="shared" si="10"/>
        <v>#N/A</v>
      </c>
    </row>
    <row r="138" spans="1:10" x14ac:dyDescent="0.2">
      <c r="A138" s="10">
        <v>16</v>
      </c>
      <c r="B138" s="49"/>
      <c r="C138" s="12"/>
      <c r="D138" s="12"/>
      <c r="E138" s="13"/>
      <c r="F138" s="31" t="e">
        <f t="shared" si="7"/>
        <v>#N/A</v>
      </c>
      <c r="G138" s="15" t="e">
        <f t="shared" si="8"/>
        <v>#N/A</v>
      </c>
      <c r="H138" s="15" t="e">
        <f t="shared" si="9"/>
        <v>#N/A</v>
      </c>
      <c r="I138" s="15" t="e">
        <f t="shared" si="10"/>
        <v>#N/A</v>
      </c>
    </row>
    <row r="139" spans="1:10" x14ac:dyDescent="0.2">
      <c r="A139" s="10">
        <v>17</v>
      </c>
      <c r="B139" s="50"/>
      <c r="C139" s="12"/>
      <c r="D139" s="12"/>
      <c r="E139" s="13"/>
      <c r="F139" s="31" t="e">
        <f t="shared" si="7"/>
        <v>#N/A</v>
      </c>
      <c r="G139" s="15" t="e">
        <f t="shared" si="8"/>
        <v>#N/A</v>
      </c>
      <c r="H139" s="15" t="e">
        <f t="shared" si="9"/>
        <v>#N/A</v>
      </c>
      <c r="I139" s="15" t="e">
        <f t="shared" si="10"/>
        <v>#N/A</v>
      </c>
    </row>
    <row r="140" spans="1:10" x14ac:dyDescent="0.2">
      <c r="A140"/>
      <c r="F140"/>
    </row>
    <row r="141" spans="1:10" x14ac:dyDescent="0.2">
      <c r="A141"/>
      <c r="F141"/>
    </row>
    <row r="142" spans="1:10" x14ac:dyDescent="0.2">
      <c r="A142"/>
      <c r="F142"/>
    </row>
    <row r="143" spans="1:10" x14ac:dyDescent="0.2">
      <c r="A143"/>
      <c r="F143"/>
    </row>
    <row r="144" spans="1:10" x14ac:dyDescent="0.2">
      <c r="A144"/>
      <c r="F144"/>
    </row>
    <row r="145" spans="1:6" x14ac:dyDescent="0.2">
      <c r="A145"/>
      <c r="F145"/>
    </row>
    <row r="146" spans="1:6" x14ac:dyDescent="0.2">
      <c r="A146"/>
      <c r="F146"/>
    </row>
    <row r="147" spans="1:6" x14ac:dyDescent="0.2">
      <c r="A147"/>
      <c r="F147"/>
    </row>
    <row r="148" spans="1:6" x14ac:dyDescent="0.2">
      <c r="A148"/>
      <c r="F148"/>
    </row>
    <row r="149" spans="1:6" x14ac:dyDescent="0.2">
      <c r="A149"/>
      <c r="F149"/>
    </row>
    <row r="150" spans="1:6" x14ac:dyDescent="0.2">
      <c r="A150"/>
      <c r="F150"/>
    </row>
    <row r="151" spans="1:6" x14ac:dyDescent="0.2">
      <c r="A151"/>
      <c r="F151"/>
    </row>
    <row r="152" spans="1:6" x14ac:dyDescent="0.2">
      <c r="A152"/>
      <c r="F152"/>
    </row>
    <row r="153" spans="1:6" x14ac:dyDescent="0.2">
      <c r="A153"/>
      <c r="F153"/>
    </row>
    <row r="154" spans="1:6" x14ac:dyDescent="0.2">
      <c r="A154"/>
      <c r="F154"/>
    </row>
    <row r="155" spans="1:6" x14ac:dyDescent="0.2">
      <c r="A155"/>
      <c r="F155"/>
    </row>
    <row r="156" spans="1:6" x14ac:dyDescent="0.2">
      <c r="A156"/>
      <c r="F156"/>
    </row>
    <row r="157" spans="1:6" x14ac:dyDescent="0.2">
      <c r="A157"/>
      <c r="F157"/>
    </row>
    <row r="158" spans="1:6" x14ac:dyDescent="0.2">
      <c r="A158"/>
      <c r="F158"/>
    </row>
    <row r="159" spans="1:6" x14ac:dyDescent="0.2">
      <c r="A159"/>
      <c r="F159"/>
    </row>
    <row r="160" spans="1:6" x14ac:dyDescent="0.2">
      <c r="A160"/>
      <c r="F160"/>
    </row>
    <row r="161" spans="1:6" x14ac:dyDescent="0.2">
      <c r="A161"/>
      <c r="F161"/>
    </row>
    <row r="162" spans="1:6" x14ac:dyDescent="0.2">
      <c r="A162"/>
      <c r="F162"/>
    </row>
    <row r="163" spans="1:6" x14ac:dyDescent="0.2">
      <c r="A163"/>
      <c r="F163"/>
    </row>
    <row r="164" spans="1:6" x14ac:dyDescent="0.2">
      <c r="A164"/>
      <c r="F164"/>
    </row>
    <row r="165" spans="1:6" x14ac:dyDescent="0.2">
      <c r="A165"/>
      <c r="F165"/>
    </row>
    <row r="166" spans="1:6" x14ac:dyDescent="0.2">
      <c r="A166"/>
      <c r="F166"/>
    </row>
    <row r="167" spans="1:6" x14ac:dyDescent="0.2">
      <c r="A167"/>
      <c r="F167"/>
    </row>
    <row r="168" spans="1:6" x14ac:dyDescent="0.2">
      <c r="A168"/>
      <c r="F168"/>
    </row>
    <row r="169" spans="1:6" x14ac:dyDescent="0.2">
      <c r="A169"/>
      <c r="F169"/>
    </row>
    <row r="170" spans="1:6" x14ac:dyDescent="0.2">
      <c r="A170"/>
      <c r="F170"/>
    </row>
    <row r="171" spans="1:6" x14ac:dyDescent="0.2">
      <c r="A171"/>
      <c r="F171"/>
    </row>
    <row r="172" spans="1:6" x14ac:dyDescent="0.2">
      <c r="A172"/>
      <c r="F172"/>
    </row>
    <row r="173" spans="1:6" x14ac:dyDescent="0.2">
      <c r="A173"/>
      <c r="F173"/>
    </row>
    <row r="174" spans="1:6" x14ac:dyDescent="0.2">
      <c r="A174"/>
      <c r="F174"/>
    </row>
    <row r="175" spans="1:6" x14ac:dyDescent="0.2">
      <c r="A175"/>
      <c r="F175"/>
    </row>
    <row r="176" spans="1:6" x14ac:dyDescent="0.2">
      <c r="A176"/>
      <c r="F176"/>
    </row>
    <row r="177" spans="1:6" x14ac:dyDescent="0.2">
      <c r="A177"/>
      <c r="F177"/>
    </row>
    <row r="178" spans="1:6" x14ac:dyDescent="0.2">
      <c r="A178"/>
      <c r="F178"/>
    </row>
    <row r="179" spans="1:6" x14ac:dyDescent="0.2">
      <c r="A179"/>
      <c r="F179"/>
    </row>
    <row r="180" spans="1:6" x14ac:dyDescent="0.2">
      <c r="A180"/>
      <c r="F180"/>
    </row>
    <row r="181" spans="1:6" x14ac:dyDescent="0.2">
      <c r="A181"/>
      <c r="F181"/>
    </row>
    <row r="182" spans="1:6" x14ac:dyDescent="0.2">
      <c r="A182"/>
      <c r="F182"/>
    </row>
    <row r="183" spans="1:6" x14ac:dyDescent="0.2">
      <c r="A183"/>
      <c r="F183"/>
    </row>
    <row r="184" spans="1:6" x14ac:dyDescent="0.2">
      <c r="A184"/>
      <c r="F184"/>
    </row>
    <row r="185" spans="1:6" x14ac:dyDescent="0.2">
      <c r="A185"/>
      <c r="F185"/>
    </row>
    <row r="186" spans="1:6" x14ac:dyDescent="0.2">
      <c r="A186"/>
      <c r="F186"/>
    </row>
    <row r="187" spans="1:6" x14ac:dyDescent="0.2">
      <c r="A187"/>
      <c r="F187"/>
    </row>
    <row r="188" spans="1:6" x14ac:dyDescent="0.2">
      <c r="A188"/>
      <c r="F188"/>
    </row>
    <row r="189" spans="1:6" x14ac:dyDescent="0.2">
      <c r="A189"/>
      <c r="F189"/>
    </row>
    <row r="190" spans="1:6" x14ac:dyDescent="0.2">
      <c r="A190"/>
      <c r="F190"/>
    </row>
    <row r="191" spans="1:6" x14ac:dyDescent="0.2">
      <c r="A191"/>
      <c r="F191"/>
    </row>
    <row r="192" spans="1:6" x14ac:dyDescent="0.2">
      <c r="A192"/>
      <c r="F192"/>
    </row>
    <row r="193" spans="1:6" x14ac:dyDescent="0.2">
      <c r="A193"/>
      <c r="F193"/>
    </row>
    <row r="194" spans="1:6" x14ac:dyDescent="0.2">
      <c r="A194"/>
      <c r="F194"/>
    </row>
    <row r="195" spans="1:6" x14ac:dyDescent="0.2">
      <c r="A195"/>
      <c r="F195"/>
    </row>
    <row r="196" spans="1:6" x14ac:dyDescent="0.2">
      <c r="A196"/>
      <c r="F196"/>
    </row>
    <row r="197" spans="1:6" x14ac:dyDescent="0.2">
      <c r="A197" s="44"/>
      <c r="F197"/>
    </row>
    <row r="198" spans="1:6" x14ac:dyDescent="0.2">
      <c r="A198"/>
      <c r="F198"/>
    </row>
    <row r="199" spans="1:6" x14ac:dyDescent="0.2">
      <c r="A199"/>
      <c r="F199"/>
    </row>
    <row r="200" spans="1:6" x14ac:dyDescent="0.2">
      <c r="A200"/>
      <c r="F200"/>
    </row>
    <row r="201" spans="1:6" x14ac:dyDescent="0.2">
      <c r="A201"/>
      <c r="F201"/>
    </row>
    <row r="202" spans="1:6" x14ac:dyDescent="0.2">
      <c r="A202"/>
      <c r="F202"/>
    </row>
    <row r="203" spans="1:6" x14ac:dyDescent="0.2">
      <c r="A203"/>
      <c r="F203"/>
    </row>
    <row r="204" spans="1:6" x14ac:dyDescent="0.2">
      <c r="A204"/>
      <c r="F204"/>
    </row>
    <row r="205" spans="1:6" x14ac:dyDescent="0.2">
      <c r="A205"/>
      <c r="F205"/>
    </row>
    <row r="206" spans="1:6" x14ac:dyDescent="0.2">
      <c r="A206"/>
      <c r="F206"/>
    </row>
    <row r="207" spans="1:6" x14ac:dyDescent="0.2">
      <c r="A207"/>
      <c r="F207"/>
    </row>
    <row r="208" spans="1:6" x14ac:dyDescent="0.2">
      <c r="A208"/>
      <c r="F208"/>
    </row>
    <row r="209" spans="1:6" x14ac:dyDescent="0.2">
      <c r="A209"/>
      <c r="F209"/>
    </row>
    <row r="210" spans="1:6" x14ac:dyDescent="0.2">
      <c r="A210"/>
      <c r="F210"/>
    </row>
    <row r="211" spans="1:6" x14ac:dyDescent="0.2">
      <c r="A211"/>
      <c r="F211"/>
    </row>
    <row r="212" spans="1:6" x14ac:dyDescent="0.2">
      <c r="A212"/>
      <c r="F212"/>
    </row>
    <row r="213" spans="1:6" x14ac:dyDescent="0.2">
      <c r="A213"/>
      <c r="F213"/>
    </row>
    <row r="214" spans="1:6" x14ac:dyDescent="0.2">
      <c r="A214"/>
      <c r="F214"/>
    </row>
    <row r="215" spans="1:6" x14ac:dyDescent="0.2">
      <c r="A215"/>
      <c r="F215"/>
    </row>
    <row r="216" spans="1:6" x14ac:dyDescent="0.2">
      <c r="A216"/>
      <c r="F216"/>
    </row>
    <row r="217" spans="1:6" x14ac:dyDescent="0.2">
      <c r="A217"/>
      <c r="F217"/>
    </row>
    <row r="218" spans="1:6" x14ac:dyDescent="0.2">
      <c r="A218"/>
      <c r="F218"/>
    </row>
  </sheetData>
  <sortState ref="B123:I131">
    <sortCondition descending="1" ref="I123:I131"/>
    <sortCondition descending="1" ref="H123:H131"/>
  </sortState>
  <phoneticPr fontId="0" type="noConversion"/>
  <pageMargins left="0.78740157480314965" right="0.78740157480314965" top="0.59055118110236227" bottom="0.98425196850393704" header="0.51181102362204722" footer="0.51181102362204722"/>
  <pageSetup paperSize="9" orientation="landscape" horizontalDpi="4294967295" r:id="rId1"/>
  <headerFooter alignWithMargins="0">
    <oddHeader>&amp;CDJC 2016 - MARIGNIER
Dimanche 26 juin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1"/>
  <sheetViews>
    <sheetView tabSelected="1" view="pageLayout" zoomScaleNormal="100" workbookViewId="0">
      <selection activeCell="B122" sqref="B122:J128"/>
    </sheetView>
  </sheetViews>
  <sheetFormatPr baseColWidth="10" defaultRowHeight="12.75" x14ac:dyDescent="0.2"/>
  <cols>
    <col min="1" max="1" width="4.85546875" customWidth="1"/>
    <col min="2" max="2" width="7" customWidth="1"/>
    <col min="3" max="3" width="26.7109375" style="2" customWidth="1"/>
    <col min="4" max="4" width="9" style="3" customWidth="1"/>
    <col min="5" max="5" width="25.140625" customWidth="1"/>
    <col min="6" max="6" width="13.140625" style="2" customWidth="1"/>
    <col min="7" max="7" width="9.85546875" customWidth="1"/>
    <col min="8" max="8" width="8.5703125" style="29" customWidth="1"/>
    <col min="9" max="9" width="12.5703125" customWidth="1"/>
    <col min="10" max="10" width="13" customWidth="1"/>
    <col min="11" max="11" width="17.85546875" customWidth="1"/>
    <col min="12" max="12" width="7.5703125" customWidth="1"/>
    <col min="13" max="13" width="7.140625" customWidth="1"/>
    <col min="14" max="14" width="16.7109375" customWidth="1"/>
    <col min="15" max="15" width="20.42578125" customWidth="1"/>
    <col min="16" max="16" width="33.85546875" customWidth="1"/>
    <col min="17" max="17" width="31" customWidth="1"/>
  </cols>
  <sheetData>
    <row r="1" spans="1:15" x14ac:dyDescent="0.2">
      <c r="C1"/>
      <c r="D1"/>
      <c r="F1"/>
      <c r="H1"/>
    </row>
    <row r="2" spans="1:15" x14ac:dyDescent="0.2">
      <c r="C2"/>
      <c r="D2"/>
      <c r="F2"/>
      <c r="H2"/>
    </row>
    <row r="3" spans="1:15" x14ac:dyDescent="0.2">
      <c r="C3"/>
      <c r="D3"/>
      <c r="F3"/>
      <c r="H3"/>
    </row>
    <row r="4" spans="1:15" x14ac:dyDescent="0.2">
      <c r="C4"/>
      <c r="D4"/>
      <c r="F4"/>
      <c r="H4"/>
    </row>
    <row r="5" spans="1:15" x14ac:dyDescent="0.2">
      <c r="C5"/>
      <c r="D5"/>
      <c r="F5"/>
      <c r="H5"/>
    </row>
    <row r="6" spans="1:15" x14ac:dyDescent="0.2">
      <c r="B6" s="53"/>
      <c r="C6" s="44"/>
      <c r="D6" s="53"/>
      <c r="E6" s="24" t="s">
        <v>53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33">
        <v>122</v>
      </c>
      <c r="C8" s="75" t="s">
        <v>86</v>
      </c>
      <c r="D8" s="75" t="s">
        <v>99</v>
      </c>
      <c r="E8" s="75" t="s">
        <v>102</v>
      </c>
      <c r="F8" s="30">
        <v>9.9502314814814831E-4</v>
      </c>
      <c r="G8" s="31">
        <v>2</v>
      </c>
      <c r="H8" s="31">
        <v>0</v>
      </c>
      <c r="I8" s="30">
        <f t="shared" ref="I8:I13" si="0">F8+(G8*$N$6)+(H8*$O$6)</f>
        <v>1.110763888888889E-3</v>
      </c>
      <c r="J8" s="15">
        <v>202</v>
      </c>
    </row>
    <row r="9" spans="1:15" x14ac:dyDescent="0.2">
      <c r="A9" s="10">
        <v>2</v>
      </c>
      <c r="B9" s="10">
        <v>124</v>
      </c>
      <c r="C9" s="75" t="s">
        <v>117</v>
      </c>
      <c r="D9" s="75" t="s">
        <v>130</v>
      </c>
      <c r="E9" s="75" t="s">
        <v>126</v>
      </c>
      <c r="F9" s="30">
        <v>8.8182870370370368E-4</v>
      </c>
      <c r="G9" s="31">
        <v>4</v>
      </c>
      <c r="H9" s="31">
        <v>0</v>
      </c>
      <c r="I9" s="30">
        <f t="shared" si="0"/>
        <v>1.1133101851851851E-3</v>
      </c>
      <c r="J9" s="15">
        <v>191</v>
      </c>
    </row>
    <row r="10" spans="1:15" x14ac:dyDescent="0.2">
      <c r="A10" s="10">
        <v>3</v>
      </c>
      <c r="B10" s="33">
        <v>126</v>
      </c>
      <c r="C10" s="75" t="s">
        <v>133</v>
      </c>
      <c r="D10" s="75" t="s">
        <v>134</v>
      </c>
      <c r="E10" s="75" t="s">
        <v>126</v>
      </c>
      <c r="F10" s="30">
        <v>1.0033564814814816E-3</v>
      </c>
      <c r="G10" s="31">
        <v>2</v>
      </c>
      <c r="H10" s="31">
        <v>0</v>
      </c>
      <c r="I10" s="30">
        <f t="shared" si="0"/>
        <v>1.1190972222222223E-3</v>
      </c>
      <c r="J10" s="15">
        <v>181</v>
      </c>
    </row>
    <row r="11" spans="1:15" x14ac:dyDescent="0.2">
      <c r="A11" s="7">
        <v>4</v>
      </c>
      <c r="B11" s="33">
        <v>125</v>
      </c>
      <c r="C11" s="75" t="s">
        <v>131</v>
      </c>
      <c r="D11" s="75" t="s">
        <v>132</v>
      </c>
      <c r="E11" s="75" t="s">
        <v>126</v>
      </c>
      <c r="F11" s="84">
        <v>9.1874999999999997E-4</v>
      </c>
      <c r="G11" s="38">
        <v>4</v>
      </c>
      <c r="H11" s="38">
        <v>0</v>
      </c>
      <c r="I11" s="30">
        <f t="shared" si="0"/>
        <v>1.1502314814814815E-3</v>
      </c>
      <c r="J11" s="39">
        <v>171</v>
      </c>
    </row>
    <row r="12" spans="1:15" x14ac:dyDescent="0.2">
      <c r="A12" s="10">
        <v>5</v>
      </c>
      <c r="B12" s="10">
        <v>121</v>
      </c>
      <c r="C12" s="75" t="s">
        <v>127</v>
      </c>
      <c r="D12" s="75" t="s">
        <v>87</v>
      </c>
      <c r="E12" s="75" t="s">
        <v>102</v>
      </c>
      <c r="F12" s="30">
        <v>9.8009259259259252E-4</v>
      </c>
      <c r="G12" s="31">
        <v>5</v>
      </c>
      <c r="H12" s="31">
        <v>0</v>
      </c>
      <c r="I12" s="30">
        <f t="shared" si="0"/>
        <v>1.2694444444444444E-3</v>
      </c>
      <c r="J12" s="39">
        <v>161</v>
      </c>
    </row>
    <row r="13" spans="1:15" x14ac:dyDescent="0.2">
      <c r="A13" s="10">
        <v>6</v>
      </c>
      <c r="B13" s="33">
        <v>123</v>
      </c>
      <c r="C13" s="80" t="s">
        <v>128</v>
      </c>
      <c r="D13" s="80" t="s">
        <v>129</v>
      </c>
      <c r="E13" s="75" t="s">
        <v>102</v>
      </c>
      <c r="F13" s="30">
        <v>1.4796296296296296E-3</v>
      </c>
      <c r="G13" s="31">
        <v>13</v>
      </c>
      <c r="H13" s="31">
        <v>0</v>
      </c>
      <c r="I13" s="30">
        <f t="shared" si="0"/>
        <v>2.2319444444444444E-3</v>
      </c>
      <c r="J13" s="39">
        <v>152</v>
      </c>
    </row>
    <row r="14" spans="1:15" x14ac:dyDescent="0.2">
      <c r="A14" s="7">
        <v>7</v>
      </c>
      <c r="B14" s="10"/>
      <c r="C14" s="33"/>
      <c r="D14" s="11"/>
      <c r="E14" s="18"/>
      <c r="F14" s="30"/>
      <c r="G14" s="31"/>
      <c r="H14" s="31"/>
      <c r="I14" s="30">
        <f t="shared" ref="I14:I24" si="1">F14+(G14*$N$6)+(H14*$O$6)</f>
        <v>0</v>
      </c>
      <c r="J14" s="39">
        <v>144</v>
      </c>
    </row>
    <row r="15" spans="1:15" x14ac:dyDescent="0.2">
      <c r="A15" s="10">
        <v>8</v>
      </c>
      <c r="B15" s="33"/>
      <c r="C15" s="7"/>
      <c r="D15" s="8"/>
      <c r="E15" s="15"/>
      <c r="F15" s="30"/>
      <c r="G15" s="31"/>
      <c r="H15" s="31"/>
      <c r="I15" s="30">
        <f t="shared" si="1"/>
        <v>0</v>
      </c>
      <c r="J15" s="39">
        <v>136</v>
      </c>
    </row>
    <row r="16" spans="1:15" x14ac:dyDescent="0.2">
      <c r="A16" s="10">
        <v>9</v>
      </c>
      <c r="B16" s="10"/>
      <c r="C16" s="35"/>
      <c r="D16" s="34"/>
      <c r="E16" s="17"/>
      <c r="F16" s="30"/>
      <c r="G16" s="15"/>
      <c r="H16" s="15"/>
      <c r="I16" s="30">
        <f t="shared" si="1"/>
        <v>0</v>
      </c>
      <c r="J16" s="39">
        <v>128</v>
      </c>
    </row>
    <row r="17" spans="1:10" x14ac:dyDescent="0.2">
      <c r="A17" s="7">
        <v>10</v>
      </c>
      <c r="B17" s="33"/>
      <c r="C17" s="36"/>
      <c r="D17" s="32"/>
      <c r="E17" s="11"/>
      <c r="F17" s="30"/>
      <c r="G17" s="31"/>
      <c r="H17" s="31"/>
      <c r="I17" s="30">
        <f t="shared" si="1"/>
        <v>0</v>
      </c>
      <c r="J17" s="39">
        <v>120</v>
      </c>
    </row>
    <row r="18" spans="1:10" x14ac:dyDescent="0.2">
      <c r="A18" s="10">
        <v>11</v>
      </c>
      <c r="B18" s="33"/>
      <c r="C18" s="7"/>
      <c r="D18" s="8"/>
      <c r="E18" s="15"/>
      <c r="F18" s="30"/>
      <c r="G18" s="31"/>
      <c r="H18" s="31"/>
      <c r="I18" s="30">
        <f t="shared" si="1"/>
        <v>0</v>
      </c>
      <c r="J18" s="39">
        <v>115</v>
      </c>
    </row>
    <row r="19" spans="1:10" x14ac:dyDescent="0.2">
      <c r="A19" s="10">
        <v>12</v>
      </c>
      <c r="B19" s="10"/>
      <c r="C19" s="33"/>
      <c r="D19" s="11"/>
      <c r="E19" s="18"/>
      <c r="F19" s="30"/>
      <c r="G19" s="31"/>
      <c r="H19" s="31"/>
      <c r="I19" s="30">
        <f t="shared" si="1"/>
        <v>0</v>
      </c>
      <c r="J19" s="39">
        <v>110</v>
      </c>
    </row>
    <row r="20" spans="1:10" x14ac:dyDescent="0.2">
      <c r="A20" s="7">
        <v>13</v>
      </c>
      <c r="B20" s="10"/>
      <c r="C20" s="12"/>
      <c r="D20" s="12"/>
      <c r="E20" s="13"/>
      <c r="F20" s="28"/>
      <c r="G20" s="12"/>
      <c r="H20" s="12"/>
      <c r="I20" s="30">
        <f t="shared" si="1"/>
        <v>0</v>
      </c>
      <c r="J20" s="15">
        <v>105</v>
      </c>
    </row>
    <row r="21" spans="1:10" x14ac:dyDescent="0.2">
      <c r="A21" s="10">
        <v>14</v>
      </c>
      <c r="B21" s="10"/>
      <c r="C21" s="12"/>
      <c r="D21" s="12"/>
      <c r="E21" s="13"/>
      <c r="F21" s="28"/>
      <c r="G21" s="12"/>
      <c r="H21" s="12"/>
      <c r="I21" s="30">
        <f t="shared" si="1"/>
        <v>0</v>
      </c>
      <c r="J21" s="15">
        <v>100</v>
      </c>
    </row>
    <row r="22" spans="1:10" x14ac:dyDescent="0.2">
      <c r="A22" s="10">
        <v>15</v>
      </c>
      <c r="B22" s="10"/>
      <c r="C22" s="12"/>
      <c r="D22" s="12"/>
      <c r="E22" s="13"/>
      <c r="F22" s="28"/>
      <c r="G22" s="12"/>
      <c r="H22" s="12"/>
      <c r="I22" s="30">
        <f t="shared" si="1"/>
        <v>0</v>
      </c>
      <c r="J22" s="15">
        <v>95</v>
      </c>
    </row>
    <row r="23" spans="1:10" x14ac:dyDescent="0.2">
      <c r="A23" s="7">
        <v>16</v>
      </c>
      <c r="B23" s="10"/>
      <c r="C23" s="12"/>
      <c r="D23" s="12"/>
      <c r="E23" s="13"/>
      <c r="F23" s="28"/>
      <c r="G23" s="12"/>
      <c r="H23" s="12"/>
      <c r="I23" s="30">
        <f t="shared" si="1"/>
        <v>0</v>
      </c>
      <c r="J23" s="15">
        <v>92</v>
      </c>
    </row>
    <row r="24" spans="1:10" x14ac:dyDescent="0.2">
      <c r="A24" s="10">
        <v>17</v>
      </c>
      <c r="B24" s="10"/>
      <c r="C24" s="12"/>
      <c r="D24" s="12"/>
      <c r="E24" s="13"/>
      <c r="F24" s="28"/>
      <c r="G24" s="12"/>
      <c r="H24" s="12"/>
      <c r="I24" s="30">
        <f t="shared" si="1"/>
        <v>0</v>
      </c>
      <c r="J24" s="15">
        <v>89</v>
      </c>
    </row>
    <row r="25" spans="1:10" x14ac:dyDescent="0.2">
      <c r="C25"/>
      <c r="D25"/>
      <c r="F25"/>
      <c r="H25"/>
    </row>
    <row r="26" spans="1:10" x14ac:dyDescent="0.2">
      <c r="B26" s="19"/>
      <c r="C26"/>
      <c r="D26"/>
      <c r="F26"/>
      <c r="G26" s="2"/>
      <c r="H26"/>
    </row>
    <row r="27" spans="1:10" x14ac:dyDescent="0.2">
      <c r="B27" s="19"/>
      <c r="C27"/>
      <c r="D27"/>
      <c r="F27"/>
      <c r="G27" s="2"/>
      <c r="H27"/>
    </row>
    <row r="28" spans="1:10" x14ac:dyDescent="0.2">
      <c r="B28" s="19"/>
      <c r="C28"/>
      <c r="D28"/>
      <c r="F28"/>
      <c r="G28" s="2"/>
      <c r="H28"/>
    </row>
    <row r="29" spans="1:10" x14ac:dyDescent="0.2">
      <c r="B29" s="19"/>
      <c r="C29"/>
      <c r="D29"/>
      <c r="F29"/>
      <c r="G29" s="2"/>
      <c r="H29"/>
    </row>
    <row r="30" spans="1:10" x14ac:dyDescent="0.2">
      <c r="B30" s="19"/>
      <c r="C30"/>
      <c r="D30"/>
      <c r="F30"/>
      <c r="G30" s="2"/>
      <c r="H30"/>
    </row>
    <row r="31" spans="1:10" x14ac:dyDescent="0.2">
      <c r="B31" s="19"/>
      <c r="C31"/>
      <c r="D31"/>
      <c r="F31"/>
      <c r="G31" s="2"/>
      <c r="H31"/>
    </row>
    <row r="32" spans="1:10" x14ac:dyDescent="0.2">
      <c r="B32" s="19"/>
      <c r="C32"/>
      <c r="D32"/>
      <c r="F32"/>
      <c r="G32" s="2"/>
      <c r="H32"/>
    </row>
    <row r="33" spans="1:8" x14ac:dyDescent="0.2">
      <c r="B33" s="19"/>
      <c r="C33"/>
      <c r="D33"/>
      <c r="F33"/>
      <c r="G33" s="2"/>
      <c r="H33"/>
    </row>
    <row r="34" spans="1:8" x14ac:dyDescent="0.2">
      <c r="B34" s="19"/>
      <c r="C34"/>
      <c r="D34"/>
      <c r="F34"/>
      <c r="G34" s="2"/>
      <c r="H34"/>
    </row>
    <row r="35" spans="1:8" x14ac:dyDescent="0.2">
      <c r="B35" s="19"/>
      <c r="C35"/>
      <c r="D35"/>
      <c r="F35"/>
      <c r="G35" s="2"/>
      <c r="H35"/>
    </row>
    <row r="36" spans="1:8" x14ac:dyDescent="0.2">
      <c r="B36" s="19"/>
      <c r="C36"/>
      <c r="D36"/>
      <c r="F36"/>
      <c r="G36" s="2"/>
      <c r="H36"/>
    </row>
    <row r="37" spans="1:8" x14ac:dyDescent="0.2">
      <c r="B37" s="19"/>
      <c r="C37"/>
      <c r="D37"/>
      <c r="F37"/>
      <c r="G37" s="2"/>
      <c r="H37"/>
    </row>
    <row r="38" spans="1:8" x14ac:dyDescent="0.2">
      <c r="B38" s="19"/>
      <c r="C38"/>
      <c r="D38"/>
      <c r="F38"/>
      <c r="G38" s="2"/>
      <c r="H38"/>
    </row>
    <row r="39" spans="1:8" x14ac:dyDescent="0.2">
      <c r="B39" s="19"/>
      <c r="C39"/>
      <c r="D39"/>
      <c r="F39"/>
      <c r="G39" s="2"/>
      <c r="H39"/>
    </row>
    <row r="40" spans="1:8" x14ac:dyDescent="0.2">
      <c r="B40" s="19"/>
      <c r="C40"/>
      <c r="D40"/>
      <c r="F40"/>
      <c r="G40" s="2"/>
      <c r="H40"/>
    </row>
    <row r="41" spans="1:8" x14ac:dyDescent="0.2">
      <c r="B41" s="19"/>
      <c r="C41"/>
      <c r="D41"/>
      <c r="F41"/>
      <c r="G41" s="2"/>
      <c r="H41"/>
    </row>
    <row r="42" spans="1:8" x14ac:dyDescent="0.2">
      <c r="B42" s="19"/>
      <c r="C42"/>
      <c r="D42"/>
      <c r="F42"/>
      <c r="G42" s="2"/>
      <c r="H42"/>
    </row>
    <row r="43" spans="1:8" x14ac:dyDescent="0.2">
      <c r="C43" s="20"/>
      <c r="D43"/>
      <c r="E43" s="24" t="s">
        <v>54</v>
      </c>
      <c r="F43"/>
      <c r="H43"/>
    </row>
    <row r="44" spans="1:8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8" x14ac:dyDescent="0.2">
      <c r="A45" s="7">
        <v>1</v>
      </c>
      <c r="B45" s="10">
        <v>124</v>
      </c>
      <c r="C45" s="75" t="s">
        <v>117</v>
      </c>
      <c r="D45" s="75" t="s">
        <v>130</v>
      </c>
      <c r="E45" s="75" t="s">
        <v>126</v>
      </c>
      <c r="F45" s="28">
        <v>1.3958333333333333E-4</v>
      </c>
      <c r="G45" s="15">
        <v>202</v>
      </c>
    </row>
    <row r="46" spans="1:8" x14ac:dyDescent="0.2">
      <c r="A46" s="10">
        <v>2</v>
      </c>
      <c r="B46" s="10">
        <v>121</v>
      </c>
      <c r="C46" s="75" t="s">
        <v>127</v>
      </c>
      <c r="D46" s="75" t="s">
        <v>87</v>
      </c>
      <c r="E46" s="75" t="s">
        <v>102</v>
      </c>
      <c r="F46" s="28">
        <v>1.5300925925925928E-4</v>
      </c>
      <c r="G46" s="15">
        <v>191</v>
      </c>
    </row>
    <row r="47" spans="1:8" x14ac:dyDescent="0.2">
      <c r="A47" s="10">
        <v>3</v>
      </c>
      <c r="B47" s="33">
        <v>122</v>
      </c>
      <c r="C47" s="75" t="s">
        <v>86</v>
      </c>
      <c r="D47" s="75" t="s">
        <v>99</v>
      </c>
      <c r="E47" s="75" t="s">
        <v>102</v>
      </c>
      <c r="F47" s="28">
        <v>1.5428240740740742E-4</v>
      </c>
      <c r="G47" s="39">
        <v>181</v>
      </c>
    </row>
    <row r="48" spans="1:8" x14ac:dyDescent="0.2">
      <c r="A48" s="7">
        <v>4</v>
      </c>
      <c r="B48" s="33">
        <v>125</v>
      </c>
      <c r="C48" s="75" t="s">
        <v>131</v>
      </c>
      <c r="D48" s="75" t="s">
        <v>132</v>
      </c>
      <c r="E48" s="75" t="s">
        <v>126</v>
      </c>
      <c r="F48" s="28">
        <v>1.5960648148148146E-4</v>
      </c>
      <c r="G48" s="15">
        <v>171</v>
      </c>
    </row>
    <row r="49" spans="1:8" x14ac:dyDescent="0.2">
      <c r="A49" s="10">
        <v>5</v>
      </c>
      <c r="B49" s="33">
        <v>126</v>
      </c>
      <c r="C49" s="75" t="s">
        <v>133</v>
      </c>
      <c r="D49" s="75" t="s">
        <v>134</v>
      </c>
      <c r="E49" s="75" t="s">
        <v>126</v>
      </c>
      <c r="F49" s="28">
        <v>1.6307870370370369E-4</v>
      </c>
      <c r="G49" s="39">
        <v>161</v>
      </c>
    </row>
    <row r="50" spans="1:8" x14ac:dyDescent="0.2">
      <c r="A50" s="10">
        <v>6</v>
      </c>
      <c r="B50" s="33">
        <v>123</v>
      </c>
      <c r="C50" s="80" t="s">
        <v>128</v>
      </c>
      <c r="D50" s="80" t="s">
        <v>129</v>
      </c>
      <c r="E50" s="75" t="s">
        <v>102</v>
      </c>
      <c r="F50" s="28">
        <v>1.8113425925925927E-4</v>
      </c>
      <c r="G50" s="39">
        <v>152</v>
      </c>
    </row>
    <row r="51" spans="1:8" x14ac:dyDescent="0.2">
      <c r="A51" s="7">
        <v>7</v>
      </c>
      <c r="B51" s="10"/>
      <c r="C51" s="33"/>
      <c r="D51" s="11"/>
      <c r="E51" s="18"/>
      <c r="F51" s="28"/>
      <c r="G51" s="39">
        <v>144</v>
      </c>
    </row>
    <row r="52" spans="1:8" x14ac:dyDescent="0.2">
      <c r="A52" s="10">
        <v>8</v>
      </c>
      <c r="B52" s="10"/>
      <c r="C52" s="35"/>
      <c r="D52" s="34"/>
      <c r="E52" s="17"/>
      <c r="F52" s="28"/>
      <c r="G52" s="39">
        <v>136</v>
      </c>
    </row>
    <row r="53" spans="1:8" x14ac:dyDescent="0.2">
      <c r="A53" s="10">
        <v>9</v>
      </c>
      <c r="B53" s="33"/>
      <c r="C53" s="36"/>
      <c r="D53" s="32"/>
      <c r="E53" s="11"/>
      <c r="F53" s="28"/>
      <c r="G53" s="39">
        <v>128</v>
      </c>
    </row>
    <row r="54" spans="1:8" x14ac:dyDescent="0.2">
      <c r="A54" s="7">
        <v>10</v>
      </c>
      <c r="B54" s="10"/>
      <c r="C54" s="7"/>
      <c r="D54" s="8"/>
      <c r="E54" s="17"/>
      <c r="F54" s="28"/>
      <c r="G54" s="39">
        <v>120</v>
      </c>
    </row>
    <row r="55" spans="1:8" x14ac:dyDescent="0.2">
      <c r="A55" s="10">
        <v>11</v>
      </c>
      <c r="B55" s="33"/>
      <c r="C55" s="7"/>
      <c r="D55" s="8"/>
      <c r="E55" s="15"/>
      <c r="F55" s="28"/>
      <c r="G55" s="39">
        <v>115</v>
      </c>
    </row>
    <row r="56" spans="1:8" x14ac:dyDescent="0.2">
      <c r="A56" s="10">
        <v>12</v>
      </c>
      <c r="B56" s="10"/>
      <c r="C56" s="33"/>
      <c r="D56" s="11"/>
      <c r="E56" s="18"/>
      <c r="F56" s="30"/>
      <c r="G56" s="39">
        <v>110</v>
      </c>
    </row>
    <row r="57" spans="1:8" x14ac:dyDescent="0.2">
      <c r="A57" s="7">
        <v>13</v>
      </c>
      <c r="B57" s="10"/>
      <c r="C57" s="12"/>
      <c r="D57" s="12"/>
      <c r="E57" s="13"/>
      <c r="F57" s="28"/>
      <c r="G57" s="15">
        <v>105</v>
      </c>
    </row>
    <row r="58" spans="1:8" x14ac:dyDescent="0.2">
      <c r="A58" s="10">
        <v>14</v>
      </c>
      <c r="B58" s="10"/>
      <c r="C58" s="12"/>
      <c r="D58" s="12"/>
      <c r="E58" s="13"/>
      <c r="F58" s="28"/>
      <c r="G58" s="15">
        <v>100</v>
      </c>
    </row>
    <row r="59" spans="1:8" x14ac:dyDescent="0.2">
      <c r="A59" s="10">
        <v>15</v>
      </c>
      <c r="B59" s="10"/>
      <c r="C59" s="12"/>
      <c r="D59" s="12"/>
      <c r="E59" s="13"/>
      <c r="F59" s="28"/>
      <c r="G59" s="15">
        <v>95</v>
      </c>
    </row>
    <row r="60" spans="1:8" x14ac:dyDescent="0.2">
      <c r="A60" s="7">
        <v>16</v>
      </c>
      <c r="B60" s="10"/>
      <c r="C60" s="12"/>
      <c r="D60" s="12"/>
      <c r="E60" s="13"/>
      <c r="F60" s="28"/>
      <c r="G60" s="15">
        <v>92</v>
      </c>
    </row>
    <row r="61" spans="1:8" x14ac:dyDescent="0.2">
      <c r="A61" s="10">
        <v>17</v>
      </c>
      <c r="B61" s="10"/>
      <c r="C61" s="12"/>
      <c r="D61" s="12"/>
      <c r="E61" s="13"/>
      <c r="F61" s="28"/>
      <c r="G61" s="15">
        <v>89</v>
      </c>
    </row>
    <row r="62" spans="1:8" x14ac:dyDescent="0.2">
      <c r="C62"/>
      <c r="D62"/>
      <c r="F62"/>
      <c r="H62"/>
    </row>
    <row r="63" spans="1:8" x14ac:dyDescent="0.2">
      <c r="B63" s="19"/>
      <c r="C63"/>
      <c r="D63"/>
      <c r="F63"/>
      <c r="G63" s="2"/>
      <c r="H63"/>
    </row>
    <row r="64" spans="1:8" x14ac:dyDescent="0.2">
      <c r="B64" s="19"/>
      <c r="C64"/>
      <c r="D64"/>
      <c r="F64"/>
      <c r="G64" s="2"/>
      <c r="H64"/>
    </row>
    <row r="65" spans="3:8" x14ac:dyDescent="0.2">
      <c r="C65"/>
      <c r="D65"/>
      <c r="F65"/>
      <c r="H65"/>
    </row>
    <row r="66" spans="3:8" x14ac:dyDescent="0.2">
      <c r="C66"/>
      <c r="D66"/>
      <c r="F66"/>
      <c r="H66"/>
    </row>
    <row r="67" spans="3:8" x14ac:dyDescent="0.2">
      <c r="C67"/>
      <c r="D67"/>
      <c r="F67"/>
      <c r="H67"/>
    </row>
    <row r="68" spans="3:8" x14ac:dyDescent="0.2">
      <c r="C68"/>
      <c r="D68"/>
      <c r="F68"/>
      <c r="H68"/>
    </row>
    <row r="69" spans="3:8" x14ac:dyDescent="0.2">
      <c r="C69"/>
      <c r="D69"/>
      <c r="F69"/>
      <c r="H69"/>
    </row>
    <row r="70" spans="3:8" x14ac:dyDescent="0.2">
      <c r="C70"/>
      <c r="D70"/>
      <c r="F70"/>
      <c r="H70"/>
    </row>
    <row r="71" spans="3:8" x14ac:dyDescent="0.2">
      <c r="C71"/>
      <c r="D71"/>
      <c r="F71"/>
      <c r="H71"/>
    </row>
    <row r="72" spans="3:8" x14ac:dyDescent="0.2">
      <c r="C72"/>
      <c r="D72"/>
      <c r="F72"/>
      <c r="H72"/>
    </row>
    <row r="73" spans="3:8" x14ac:dyDescent="0.2">
      <c r="C73"/>
      <c r="D73"/>
      <c r="F73"/>
      <c r="H73"/>
    </row>
    <row r="74" spans="3:8" x14ac:dyDescent="0.2">
      <c r="C74"/>
      <c r="D74"/>
      <c r="F74"/>
      <c r="H74"/>
    </row>
    <row r="75" spans="3:8" x14ac:dyDescent="0.2">
      <c r="C75"/>
      <c r="D75"/>
      <c r="F75"/>
      <c r="H75"/>
    </row>
    <row r="76" spans="3:8" x14ac:dyDescent="0.2">
      <c r="C76"/>
      <c r="D76"/>
      <c r="F76"/>
      <c r="H76"/>
    </row>
    <row r="77" spans="3:8" x14ac:dyDescent="0.2">
      <c r="C77"/>
      <c r="D77"/>
      <c r="F77"/>
      <c r="H77"/>
    </row>
    <row r="78" spans="3:8" x14ac:dyDescent="0.2">
      <c r="C78"/>
      <c r="D78"/>
      <c r="F78"/>
      <c r="H78"/>
    </row>
    <row r="79" spans="3:8" x14ac:dyDescent="0.2">
      <c r="C79"/>
      <c r="D79"/>
      <c r="F79"/>
      <c r="H79"/>
    </row>
    <row r="80" spans="3:8" x14ac:dyDescent="0.2">
      <c r="C80"/>
      <c r="D80"/>
      <c r="F80"/>
      <c r="H80"/>
    </row>
    <row r="81" spans="1:8" x14ac:dyDescent="0.2">
      <c r="C81"/>
      <c r="D81"/>
      <c r="F81"/>
      <c r="H81"/>
    </row>
    <row r="82" spans="1:8" x14ac:dyDescent="0.2">
      <c r="C82" s="20"/>
      <c r="D82"/>
      <c r="E82" s="24" t="s">
        <v>55</v>
      </c>
      <c r="F82"/>
      <c r="H82"/>
    </row>
    <row r="83" spans="1:8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  <c r="H83"/>
    </row>
    <row r="84" spans="1:8" x14ac:dyDescent="0.2">
      <c r="A84" s="10">
        <v>1</v>
      </c>
      <c r="B84" s="33">
        <v>125</v>
      </c>
      <c r="C84" s="75" t="s">
        <v>131</v>
      </c>
      <c r="D84" s="75" t="s">
        <v>132</v>
      </c>
      <c r="E84" s="75" t="s">
        <v>126</v>
      </c>
      <c r="F84" s="15">
        <v>202</v>
      </c>
      <c r="H84"/>
    </row>
    <row r="85" spans="1:8" x14ac:dyDescent="0.2">
      <c r="A85" s="7">
        <v>2</v>
      </c>
      <c r="B85" s="10">
        <v>121</v>
      </c>
      <c r="C85" s="75" t="s">
        <v>127</v>
      </c>
      <c r="D85" s="75" t="s">
        <v>87</v>
      </c>
      <c r="E85" s="75" t="s">
        <v>102</v>
      </c>
      <c r="F85" s="15">
        <v>191</v>
      </c>
      <c r="H85"/>
    </row>
    <row r="86" spans="1:8" x14ac:dyDescent="0.2">
      <c r="A86" s="10">
        <v>3</v>
      </c>
      <c r="B86" s="33">
        <v>126</v>
      </c>
      <c r="C86" s="75" t="s">
        <v>133</v>
      </c>
      <c r="D86" s="75" t="s">
        <v>134</v>
      </c>
      <c r="E86" s="75" t="s">
        <v>126</v>
      </c>
      <c r="F86" s="15">
        <v>181</v>
      </c>
      <c r="H86"/>
    </row>
    <row r="87" spans="1:8" x14ac:dyDescent="0.2">
      <c r="A87" s="7">
        <v>4</v>
      </c>
      <c r="B87" s="10">
        <v>124</v>
      </c>
      <c r="C87" s="75" t="s">
        <v>117</v>
      </c>
      <c r="D87" s="75" t="s">
        <v>130</v>
      </c>
      <c r="E87" s="75" t="s">
        <v>126</v>
      </c>
      <c r="F87" s="39">
        <v>171</v>
      </c>
      <c r="H87"/>
    </row>
    <row r="88" spans="1:8" x14ac:dyDescent="0.2">
      <c r="A88" s="10">
        <v>5</v>
      </c>
      <c r="B88" s="33">
        <v>122</v>
      </c>
      <c r="C88" s="75" t="s">
        <v>86</v>
      </c>
      <c r="D88" s="75" t="s">
        <v>99</v>
      </c>
      <c r="E88" s="75" t="s">
        <v>102</v>
      </c>
      <c r="F88" s="39">
        <v>161</v>
      </c>
      <c r="H88"/>
    </row>
    <row r="89" spans="1:8" x14ac:dyDescent="0.2">
      <c r="A89" s="10">
        <v>6</v>
      </c>
      <c r="B89" s="33">
        <v>123</v>
      </c>
      <c r="C89" s="80" t="s">
        <v>128</v>
      </c>
      <c r="D89" s="80" t="s">
        <v>129</v>
      </c>
      <c r="E89" s="75" t="s">
        <v>102</v>
      </c>
      <c r="F89" s="39">
        <v>152</v>
      </c>
      <c r="H89"/>
    </row>
    <row r="90" spans="1:8" x14ac:dyDescent="0.2">
      <c r="A90" s="7"/>
      <c r="B90" s="10"/>
      <c r="C90" s="33"/>
      <c r="D90" s="11"/>
      <c r="E90" s="18"/>
      <c r="F90" s="39">
        <v>144</v>
      </c>
      <c r="H90"/>
    </row>
    <row r="91" spans="1:8" x14ac:dyDescent="0.2">
      <c r="A91" s="10"/>
      <c r="B91" s="10"/>
      <c r="C91" s="35"/>
      <c r="D91" s="34"/>
      <c r="E91" s="17"/>
      <c r="F91" s="39">
        <v>136</v>
      </c>
      <c r="H91"/>
    </row>
    <row r="92" spans="1:8" x14ac:dyDescent="0.2">
      <c r="A92" s="10"/>
      <c r="B92" s="33"/>
      <c r="C92" s="36"/>
      <c r="D92" s="32"/>
      <c r="E92" s="11"/>
      <c r="F92" s="39">
        <v>128</v>
      </c>
      <c r="H92"/>
    </row>
    <row r="93" spans="1:8" x14ac:dyDescent="0.2">
      <c r="A93" s="7"/>
      <c r="B93" s="10"/>
      <c r="C93" s="7"/>
      <c r="D93" s="8"/>
      <c r="E93" s="17"/>
      <c r="F93" s="39">
        <v>120</v>
      </c>
      <c r="H93"/>
    </row>
    <row r="94" spans="1:8" x14ac:dyDescent="0.2">
      <c r="A94" s="10"/>
      <c r="B94" s="33"/>
      <c r="C94" s="7"/>
      <c r="D94" s="8"/>
      <c r="E94" s="15"/>
      <c r="F94" s="39">
        <v>115</v>
      </c>
      <c r="H94"/>
    </row>
    <row r="95" spans="1:8" x14ac:dyDescent="0.2">
      <c r="A95" s="10"/>
      <c r="B95" s="10"/>
      <c r="C95" s="33"/>
      <c r="D95" s="11"/>
      <c r="E95" s="18"/>
      <c r="F95" s="39">
        <v>110</v>
      </c>
      <c r="H95"/>
    </row>
    <row r="96" spans="1:8" x14ac:dyDescent="0.2">
      <c r="A96" s="7"/>
      <c r="B96" s="10"/>
      <c r="C96" s="12"/>
      <c r="D96" s="12"/>
      <c r="E96" s="13"/>
      <c r="F96" s="15">
        <v>105</v>
      </c>
      <c r="H96"/>
    </row>
    <row r="97" spans="1:8" x14ac:dyDescent="0.2">
      <c r="A97" s="10"/>
      <c r="B97" s="10"/>
      <c r="C97" s="12"/>
      <c r="D97" s="12"/>
      <c r="E97" s="13"/>
      <c r="F97" s="15">
        <v>100</v>
      </c>
      <c r="H97"/>
    </row>
    <row r="98" spans="1:8" x14ac:dyDescent="0.2">
      <c r="A98" s="10"/>
      <c r="B98" s="10"/>
      <c r="C98" s="12"/>
      <c r="D98" s="12"/>
      <c r="E98" s="13"/>
      <c r="F98" s="15">
        <v>95</v>
      </c>
      <c r="H98"/>
    </row>
    <row r="99" spans="1:8" x14ac:dyDescent="0.2">
      <c r="A99" s="7"/>
      <c r="B99" s="10"/>
      <c r="C99" s="12"/>
      <c r="D99" s="12"/>
      <c r="E99" s="13"/>
      <c r="F99" s="15">
        <v>92</v>
      </c>
      <c r="H99"/>
    </row>
    <row r="100" spans="1:8" x14ac:dyDescent="0.2">
      <c r="A100" s="10"/>
      <c r="B100" s="10"/>
      <c r="C100" s="12"/>
      <c r="D100" s="12"/>
      <c r="E100" s="13"/>
      <c r="F100" s="15">
        <v>89</v>
      </c>
      <c r="H100"/>
    </row>
    <row r="101" spans="1:8" x14ac:dyDescent="0.2">
      <c r="C101"/>
      <c r="D101"/>
      <c r="F101"/>
      <c r="H101"/>
    </row>
    <row r="102" spans="1:8" x14ac:dyDescent="0.2">
      <c r="C102"/>
      <c r="D102"/>
      <c r="F102"/>
      <c r="H102"/>
    </row>
    <row r="103" spans="1:8" x14ac:dyDescent="0.2">
      <c r="C103"/>
      <c r="D103"/>
      <c r="F103"/>
      <c r="H103"/>
    </row>
    <row r="104" spans="1:8" x14ac:dyDescent="0.2">
      <c r="C104"/>
      <c r="D104"/>
      <c r="F104"/>
      <c r="H104"/>
    </row>
    <row r="105" spans="1:8" x14ac:dyDescent="0.2">
      <c r="C105"/>
      <c r="D105"/>
      <c r="F105"/>
      <c r="H105"/>
    </row>
    <row r="106" spans="1:8" x14ac:dyDescent="0.2">
      <c r="C106"/>
      <c r="D106"/>
      <c r="F106"/>
      <c r="H106"/>
    </row>
    <row r="107" spans="1:8" x14ac:dyDescent="0.2">
      <c r="C107"/>
      <c r="D107"/>
      <c r="F107"/>
      <c r="H107"/>
    </row>
    <row r="108" spans="1:8" x14ac:dyDescent="0.2">
      <c r="C108"/>
      <c r="D108"/>
      <c r="F108"/>
      <c r="H108"/>
    </row>
    <row r="109" spans="1:8" x14ac:dyDescent="0.2">
      <c r="C109"/>
      <c r="D109"/>
      <c r="F109"/>
      <c r="H109"/>
    </row>
    <row r="110" spans="1:8" x14ac:dyDescent="0.2">
      <c r="C110"/>
      <c r="D110"/>
      <c r="F110"/>
      <c r="H110"/>
    </row>
    <row r="111" spans="1:8" x14ac:dyDescent="0.2">
      <c r="C111"/>
      <c r="D111"/>
      <c r="F111"/>
      <c r="H111"/>
    </row>
    <row r="112" spans="1:8" x14ac:dyDescent="0.2">
      <c r="C112"/>
      <c r="D112"/>
      <c r="F112"/>
      <c r="H112"/>
    </row>
    <row r="113" spans="1:10" x14ac:dyDescent="0.2">
      <c r="C113"/>
      <c r="D113"/>
      <c r="F113"/>
      <c r="H113"/>
    </row>
    <row r="114" spans="1:10" x14ac:dyDescent="0.2">
      <c r="C114"/>
      <c r="D114"/>
      <c r="F114"/>
      <c r="H114"/>
    </row>
    <row r="115" spans="1:10" x14ac:dyDescent="0.2">
      <c r="C115"/>
      <c r="D115"/>
      <c r="F115"/>
      <c r="H115"/>
    </row>
    <row r="116" spans="1:10" x14ac:dyDescent="0.2">
      <c r="C116"/>
      <c r="D116"/>
      <c r="F116"/>
      <c r="H116"/>
    </row>
    <row r="117" spans="1:10" x14ac:dyDescent="0.2">
      <c r="C117"/>
      <c r="D117"/>
      <c r="F117"/>
      <c r="H117"/>
    </row>
    <row r="118" spans="1:10" x14ac:dyDescent="0.2">
      <c r="C118"/>
      <c r="D118"/>
      <c r="F118"/>
      <c r="H118"/>
    </row>
    <row r="119" spans="1:10" x14ac:dyDescent="0.2">
      <c r="C119"/>
      <c r="D119"/>
      <c r="F119"/>
      <c r="H119"/>
    </row>
    <row r="120" spans="1:10" x14ac:dyDescent="0.2">
      <c r="C120"/>
      <c r="D120"/>
      <c r="F120"/>
      <c r="H120"/>
    </row>
    <row r="121" spans="1:10" x14ac:dyDescent="0.2">
      <c r="A121" s="44"/>
      <c r="B121" s="53"/>
      <c r="C121" s="53"/>
      <c r="D121" s="53"/>
      <c r="E121" s="53"/>
      <c r="F121" s="24" t="s">
        <v>22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10">
        <v>124</v>
      </c>
      <c r="C123" s="75" t="s">
        <v>117</v>
      </c>
      <c r="D123" s="75" t="s">
        <v>130</v>
      </c>
      <c r="E123" s="75" t="s">
        <v>126</v>
      </c>
      <c r="F123" s="31">
        <f t="shared" ref="F123:F128" si="2">VLOOKUP(B123,$B$8:$J$24,9,0)</f>
        <v>191</v>
      </c>
      <c r="G123" s="15">
        <f t="shared" ref="G123:G128" si="3">VLOOKUP(B123,$B$45:$G$61,6,0)</f>
        <v>202</v>
      </c>
      <c r="H123" s="15">
        <f t="shared" ref="H123:H128" si="4">VLOOKUP(B123,$B$84:$F$100,5,0)</f>
        <v>171</v>
      </c>
      <c r="I123" s="15">
        <f t="shared" ref="I123:I128" si="5">F123+G123+H123</f>
        <v>564</v>
      </c>
      <c r="J123" s="89">
        <f t="shared" ref="J123:J128" si="6">I123*2/3</f>
        <v>376</v>
      </c>
    </row>
    <row r="124" spans="1:10" x14ac:dyDescent="0.2">
      <c r="A124" s="10">
        <v>2</v>
      </c>
      <c r="B124" s="33">
        <v>125</v>
      </c>
      <c r="C124" s="75" t="s">
        <v>131</v>
      </c>
      <c r="D124" s="75" t="s">
        <v>132</v>
      </c>
      <c r="E124" s="75" t="s">
        <v>126</v>
      </c>
      <c r="F124" s="31">
        <f t="shared" si="2"/>
        <v>171</v>
      </c>
      <c r="G124" s="15">
        <f t="shared" si="3"/>
        <v>171</v>
      </c>
      <c r="H124" s="15">
        <f t="shared" si="4"/>
        <v>202</v>
      </c>
      <c r="I124" s="15">
        <f t="shared" si="5"/>
        <v>544</v>
      </c>
      <c r="J124" s="89">
        <f t="shared" si="6"/>
        <v>362.66666666666669</v>
      </c>
    </row>
    <row r="125" spans="1:10" x14ac:dyDescent="0.2">
      <c r="A125" s="10">
        <v>3</v>
      </c>
      <c r="B125" s="33">
        <v>122</v>
      </c>
      <c r="C125" s="75" t="s">
        <v>86</v>
      </c>
      <c r="D125" s="75" t="s">
        <v>99</v>
      </c>
      <c r="E125" s="75" t="s">
        <v>102</v>
      </c>
      <c r="F125" s="31">
        <f t="shared" si="2"/>
        <v>202</v>
      </c>
      <c r="G125" s="15">
        <f t="shared" si="3"/>
        <v>181</v>
      </c>
      <c r="H125" s="15">
        <f t="shared" si="4"/>
        <v>161</v>
      </c>
      <c r="I125" s="15">
        <f t="shared" si="5"/>
        <v>544</v>
      </c>
      <c r="J125" s="89">
        <f t="shared" si="6"/>
        <v>362.66666666666669</v>
      </c>
    </row>
    <row r="126" spans="1:10" x14ac:dyDescent="0.2">
      <c r="A126" s="10">
        <v>4</v>
      </c>
      <c r="B126" s="10">
        <v>121</v>
      </c>
      <c r="C126" s="75" t="s">
        <v>127</v>
      </c>
      <c r="D126" s="75" t="s">
        <v>87</v>
      </c>
      <c r="E126" s="75" t="s">
        <v>102</v>
      </c>
      <c r="F126" s="31">
        <f t="shared" si="2"/>
        <v>161</v>
      </c>
      <c r="G126" s="15">
        <f t="shared" si="3"/>
        <v>191</v>
      </c>
      <c r="H126" s="15">
        <f t="shared" si="4"/>
        <v>191</v>
      </c>
      <c r="I126" s="15">
        <f t="shared" si="5"/>
        <v>543</v>
      </c>
      <c r="J126" s="89">
        <f t="shared" si="6"/>
        <v>362</v>
      </c>
    </row>
    <row r="127" spans="1:10" x14ac:dyDescent="0.2">
      <c r="A127" s="10">
        <v>5</v>
      </c>
      <c r="B127" s="33">
        <v>126</v>
      </c>
      <c r="C127" s="75" t="s">
        <v>133</v>
      </c>
      <c r="D127" s="75" t="s">
        <v>134</v>
      </c>
      <c r="E127" s="75" t="s">
        <v>126</v>
      </c>
      <c r="F127" s="31">
        <f t="shared" si="2"/>
        <v>181</v>
      </c>
      <c r="G127" s="15">
        <f t="shared" si="3"/>
        <v>161</v>
      </c>
      <c r="H127" s="15">
        <f t="shared" si="4"/>
        <v>181</v>
      </c>
      <c r="I127" s="15">
        <f t="shared" si="5"/>
        <v>523</v>
      </c>
      <c r="J127" s="89">
        <f t="shared" si="6"/>
        <v>348.66666666666669</v>
      </c>
    </row>
    <row r="128" spans="1:10" x14ac:dyDescent="0.2">
      <c r="A128" s="10">
        <v>6</v>
      </c>
      <c r="B128" s="33">
        <v>123</v>
      </c>
      <c r="C128" s="80" t="s">
        <v>128</v>
      </c>
      <c r="D128" s="80" t="s">
        <v>129</v>
      </c>
      <c r="E128" s="75" t="s">
        <v>102</v>
      </c>
      <c r="F128" s="31">
        <f t="shared" si="2"/>
        <v>152</v>
      </c>
      <c r="G128" s="15">
        <f t="shared" si="3"/>
        <v>152</v>
      </c>
      <c r="H128" s="15">
        <f t="shared" si="4"/>
        <v>152</v>
      </c>
      <c r="I128" s="15">
        <f t="shared" si="5"/>
        <v>456</v>
      </c>
      <c r="J128" s="89">
        <f t="shared" si="6"/>
        <v>304</v>
      </c>
    </row>
    <row r="129" spans="1:16" x14ac:dyDescent="0.2">
      <c r="A129" s="10">
        <v>7</v>
      </c>
      <c r="B129" s="49"/>
      <c r="C129" s="33"/>
      <c r="D129" s="11"/>
      <c r="E129" s="18"/>
      <c r="F129" s="31" t="e">
        <f t="shared" ref="F129:F139" si="7">VLOOKUP(B129,$B$8:$J$24,9,0)</f>
        <v>#N/A</v>
      </c>
      <c r="G129" s="15" t="e">
        <f t="shared" ref="G129:G139" si="8">VLOOKUP(B129,$B$45:$G$61,6,0)</f>
        <v>#N/A</v>
      </c>
      <c r="H129" s="15" t="e">
        <f t="shared" ref="H129:H139" si="9">VLOOKUP(B129,$B$84:$F$100,5,0)</f>
        <v>#N/A</v>
      </c>
      <c r="I129" s="15" t="e">
        <f t="shared" ref="I129:I139" si="10">F129+G129+H129</f>
        <v>#N/A</v>
      </c>
    </row>
    <row r="130" spans="1:16" x14ac:dyDescent="0.2">
      <c r="A130" s="10">
        <v>8</v>
      </c>
      <c r="B130" s="50"/>
      <c r="C130" s="7"/>
      <c r="D130" s="8"/>
      <c r="E130" s="17"/>
      <c r="F130" s="31" t="e">
        <f t="shared" si="7"/>
        <v>#N/A</v>
      </c>
      <c r="G130" s="15" t="e">
        <f t="shared" si="8"/>
        <v>#N/A</v>
      </c>
      <c r="H130" s="15" t="e">
        <f t="shared" si="9"/>
        <v>#N/A</v>
      </c>
      <c r="I130" s="15" t="e">
        <f t="shared" si="10"/>
        <v>#N/A</v>
      </c>
    </row>
    <row r="131" spans="1:16" x14ac:dyDescent="0.2">
      <c r="A131" s="10">
        <v>9</v>
      </c>
      <c r="B131" s="49"/>
      <c r="C131" s="35"/>
      <c r="D131" s="34"/>
      <c r="E131" s="17"/>
      <c r="F131" s="31" t="e">
        <f t="shared" si="7"/>
        <v>#N/A</v>
      </c>
      <c r="G131" s="15" t="e">
        <f t="shared" si="8"/>
        <v>#N/A</v>
      </c>
      <c r="H131" s="15" t="e">
        <f t="shared" si="9"/>
        <v>#N/A</v>
      </c>
      <c r="I131" s="15" t="e">
        <f t="shared" si="10"/>
        <v>#N/A</v>
      </c>
    </row>
    <row r="132" spans="1:16" x14ac:dyDescent="0.2">
      <c r="A132" s="10">
        <v>10</v>
      </c>
      <c r="B132" s="49"/>
      <c r="C132" s="36"/>
      <c r="D132" s="32"/>
      <c r="E132" s="11"/>
      <c r="F132" s="31" t="e">
        <f t="shared" si="7"/>
        <v>#N/A</v>
      </c>
      <c r="G132" s="15" t="e">
        <f t="shared" si="8"/>
        <v>#N/A</v>
      </c>
      <c r="H132" s="15" t="e">
        <f t="shared" si="9"/>
        <v>#N/A</v>
      </c>
      <c r="I132" s="15" t="e">
        <f t="shared" si="10"/>
        <v>#N/A</v>
      </c>
    </row>
    <row r="133" spans="1:16" x14ac:dyDescent="0.2">
      <c r="A133" s="10">
        <v>11</v>
      </c>
      <c r="B133" s="50"/>
      <c r="C133" s="7"/>
      <c r="D133" s="8"/>
      <c r="E133" s="15"/>
      <c r="F133" s="31" t="e">
        <f t="shared" si="7"/>
        <v>#N/A</v>
      </c>
      <c r="G133" s="15" t="e">
        <f t="shared" si="8"/>
        <v>#N/A</v>
      </c>
      <c r="H133" s="15" t="e">
        <f t="shared" si="9"/>
        <v>#N/A</v>
      </c>
      <c r="I133" s="15" t="e">
        <f t="shared" si="10"/>
        <v>#N/A</v>
      </c>
    </row>
    <row r="134" spans="1:16" x14ac:dyDescent="0.2">
      <c r="A134" s="10">
        <v>12</v>
      </c>
      <c r="B134" s="49"/>
      <c r="C134" s="33"/>
      <c r="D134" s="11"/>
      <c r="E134" s="18"/>
      <c r="F134" s="31" t="e">
        <f t="shared" si="7"/>
        <v>#N/A</v>
      </c>
      <c r="G134" s="15" t="e">
        <f t="shared" si="8"/>
        <v>#N/A</v>
      </c>
      <c r="H134" s="15" t="e">
        <f t="shared" si="9"/>
        <v>#N/A</v>
      </c>
      <c r="I134" s="15" t="e">
        <f t="shared" si="10"/>
        <v>#N/A</v>
      </c>
    </row>
    <row r="135" spans="1:16" x14ac:dyDescent="0.2">
      <c r="A135" s="10">
        <v>13</v>
      </c>
      <c r="B135" s="49"/>
      <c r="C135" s="12"/>
      <c r="D135" s="12"/>
      <c r="E135" s="13"/>
      <c r="F135" s="31" t="e">
        <f t="shared" si="7"/>
        <v>#N/A</v>
      </c>
      <c r="G135" s="15" t="e">
        <f t="shared" si="8"/>
        <v>#N/A</v>
      </c>
      <c r="H135" s="15" t="e">
        <f t="shared" si="9"/>
        <v>#N/A</v>
      </c>
      <c r="I135" s="15" t="e">
        <f t="shared" si="10"/>
        <v>#N/A</v>
      </c>
    </row>
    <row r="136" spans="1:16" x14ac:dyDescent="0.2">
      <c r="A136" s="10">
        <v>14</v>
      </c>
      <c r="B136" s="50"/>
      <c r="C136" s="12"/>
      <c r="D136" s="12"/>
      <c r="E136" s="13"/>
      <c r="F136" s="31" t="e">
        <f t="shared" si="7"/>
        <v>#N/A</v>
      </c>
      <c r="G136" s="15" t="e">
        <f t="shared" si="8"/>
        <v>#N/A</v>
      </c>
      <c r="H136" s="15" t="e">
        <f t="shared" si="9"/>
        <v>#N/A</v>
      </c>
      <c r="I136" s="15" t="e">
        <f t="shared" si="10"/>
        <v>#N/A</v>
      </c>
    </row>
    <row r="137" spans="1:16" x14ac:dyDescent="0.2">
      <c r="A137" s="10">
        <v>15</v>
      </c>
      <c r="B137" s="49"/>
      <c r="C137" s="12"/>
      <c r="D137" s="12"/>
      <c r="E137" s="13"/>
      <c r="F137" s="31" t="e">
        <f t="shared" si="7"/>
        <v>#N/A</v>
      </c>
      <c r="G137" s="15" t="e">
        <f t="shared" si="8"/>
        <v>#N/A</v>
      </c>
      <c r="H137" s="15" t="e">
        <f t="shared" si="9"/>
        <v>#N/A</v>
      </c>
      <c r="I137" s="15" t="e">
        <f t="shared" si="10"/>
        <v>#N/A</v>
      </c>
    </row>
    <row r="138" spans="1:16" x14ac:dyDescent="0.2">
      <c r="A138" s="10">
        <v>16</v>
      </c>
      <c r="B138" s="49"/>
      <c r="C138" s="12"/>
      <c r="D138" s="12"/>
      <c r="E138" s="13"/>
      <c r="F138" s="31" t="e">
        <f t="shared" si="7"/>
        <v>#N/A</v>
      </c>
      <c r="G138" s="15" t="e">
        <f t="shared" si="8"/>
        <v>#N/A</v>
      </c>
      <c r="H138" s="15" t="e">
        <f t="shared" si="9"/>
        <v>#N/A</v>
      </c>
      <c r="I138" s="15" t="e">
        <f t="shared" si="10"/>
        <v>#N/A</v>
      </c>
    </row>
    <row r="139" spans="1:16" x14ac:dyDescent="0.2">
      <c r="A139" s="10">
        <v>17</v>
      </c>
      <c r="B139" s="50"/>
      <c r="C139" s="12"/>
      <c r="D139" s="12"/>
      <c r="E139" s="13"/>
      <c r="F139" s="31" t="e">
        <f t="shared" si="7"/>
        <v>#N/A</v>
      </c>
      <c r="G139" s="15" t="e">
        <f t="shared" si="8"/>
        <v>#N/A</v>
      </c>
      <c r="H139" s="15" t="e">
        <f t="shared" si="9"/>
        <v>#N/A</v>
      </c>
      <c r="I139" s="15" t="e">
        <f t="shared" si="10"/>
        <v>#N/A</v>
      </c>
    </row>
    <row r="140" spans="1:16" x14ac:dyDescent="0.2">
      <c r="C140"/>
      <c r="D140"/>
      <c r="F140"/>
      <c r="H140"/>
    </row>
    <row r="142" spans="1:16" x14ac:dyDescent="0.2">
      <c r="C142"/>
      <c r="D142"/>
      <c r="F142" s="37" t="s">
        <v>7</v>
      </c>
      <c r="G142" s="3"/>
      <c r="H142"/>
    </row>
    <row r="143" spans="1:16" x14ac:dyDescent="0.2">
      <c r="A143" s="37"/>
      <c r="B143" s="40"/>
      <c r="C143" s="61"/>
      <c r="D143" s="45"/>
      <c r="E143" s="17" t="s">
        <v>8</v>
      </c>
      <c r="F143" s="17" t="s">
        <v>10</v>
      </c>
      <c r="H143" s="46"/>
      <c r="I143" s="46"/>
      <c r="J143" s="3"/>
      <c r="K143" s="3"/>
      <c r="L143" s="3"/>
      <c r="M143" s="3"/>
      <c r="N143" s="3"/>
      <c r="O143" s="3"/>
      <c r="P143" s="3"/>
    </row>
    <row r="144" spans="1:16" x14ac:dyDescent="0.2">
      <c r="A144" s="3"/>
      <c r="B144" s="3"/>
      <c r="C144" s="3"/>
      <c r="E144" s="16" t="s">
        <v>36</v>
      </c>
      <c r="F144" s="17">
        <v>7</v>
      </c>
      <c r="I144" s="3"/>
      <c r="J144" s="3"/>
      <c r="K144" s="3"/>
      <c r="L144" s="3"/>
      <c r="M144" s="3"/>
      <c r="N144" s="3"/>
      <c r="O144" s="3"/>
      <c r="P144" s="3"/>
    </row>
    <row r="145" spans="1:16" x14ac:dyDescent="0.2">
      <c r="A145" s="3"/>
      <c r="B145" s="3"/>
      <c r="C145" s="3"/>
      <c r="E145" s="16" t="s">
        <v>27</v>
      </c>
      <c r="F145" s="17">
        <v>7</v>
      </c>
      <c r="I145" s="3"/>
      <c r="J145" s="3"/>
      <c r="K145" s="3"/>
      <c r="L145" s="3"/>
      <c r="M145" s="3"/>
      <c r="N145" s="3"/>
      <c r="O145" s="3"/>
      <c r="P145" s="3"/>
    </row>
    <row r="146" spans="1:16" x14ac:dyDescent="0.2">
      <c r="A146" s="3"/>
      <c r="B146" s="3"/>
      <c r="C146" s="3"/>
      <c r="E146" s="16" t="s">
        <v>17</v>
      </c>
      <c r="F146" s="17">
        <v>7</v>
      </c>
      <c r="I146" s="3"/>
      <c r="J146" s="3"/>
      <c r="K146" s="3"/>
      <c r="L146" s="3"/>
      <c r="M146" s="3"/>
      <c r="N146" s="3"/>
      <c r="O146" s="3"/>
      <c r="P146" s="3"/>
    </row>
    <row r="147" spans="1:16" x14ac:dyDescent="0.2">
      <c r="A147" s="3"/>
      <c r="B147" s="3"/>
      <c r="C147" s="3"/>
      <c r="D147" s="1"/>
      <c r="E147" s="16" t="s">
        <v>20</v>
      </c>
      <c r="F147" s="17">
        <v>3</v>
      </c>
      <c r="I147" s="3"/>
      <c r="J147" s="3"/>
      <c r="K147" s="3"/>
      <c r="L147" s="3"/>
      <c r="M147" s="3"/>
      <c r="N147" s="3"/>
      <c r="O147" s="3"/>
      <c r="P147" s="3"/>
    </row>
    <row r="148" spans="1:16" x14ac:dyDescent="0.2">
      <c r="A148" s="3"/>
      <c r="B148" s="3"/>
      <c r="C148" s="3"/>
      <c r="E148" s="16" t="s">
        <v>28</v>
      </c>
      <c r="F148" s="17">
        <v>7</v>
      </c>
      <c r="H148"/>
      <c r="J148" s="3"/>
      <c r="K148" s="3"/>
      <c r="L148" s="3"/>
      <c r="M148" s="3"/>
      <c r="N148" s="3"/>
      <c r="O148" s="3"/>
      <c r="P148" s="3"/>
    </row>
    <row r="149" spans="1:16" x14ac:dyDescent="0.2">
      <c r="A149" s="3"/>
      <c r="B149" s="3"/>
      <c r="C149" s="3"/>
      <c r="E149" s="22" t="s">
        <v>21</v>
      </c>
      <c r="F149" s="17">
        <v>7</v>
      </c>
      <c r="H149"/>
      <c r="J149" s="3"/>
      <c r="K149" s="3"/>
      <c r="L149" s="3"/>
      <c r="M149" s="3"/>
      <c r="N149" s="3"/>
      <c r="O149" s="3"/>
      <c r="P149" s="3"/>
    </row>
    <row r="150" spans="1:16" x14ac:dyDescent="0.2">
      <c r="A150" s="3"/>
      <c r="B150" s="3"/>
      <c r="C150" s="3"/>
      <c r="E150" s="16" t="s">
        <v>16</v>
      </c>
      <c r="F150" s="17">
        <v>7</v>
      </c>
      <c r="H150"/>
      <c r="J150" s="3"/>
      <c r="K150" s="3"/>
      <c r="L150" s="3"/>
      <c r="M150" s="3"/>
      <c r="N150" s="3"/>
      <c r="O150" s="3"/>
      <c r="P150" s="3"/>
    </row>
    <row r="151" spans="1:16" x14ac:dyDescent="0.2">
      <c r="A151" s="3"/>
      <c r="B151" s="3"/>
      <c r="C151" s="3"/>
      <c r="E151" s="16" t="s">
        <v>19</v>
      </c>
      <c r="F151" s="17">
        <v>7</v>
      </c>
      <c r="H151"/>
      <c r="J151" s="3"/>
      <c r="K151" s="3"/>
      <c r="L151" s="3"/>
      <c r="M151" s="3"/>
      <c r="N151" s="3"/>
      <c r="O151" s="3"/>
      <c r="P151" s="3"/>
    </row>
    <row r="152" spans="1:16" x14ac:dyDescent="0.2">
      <c r="A152" s="3"/>
      <c r="B152" s="3"/>
      <c r="C152" s="3"/>
      <c r="E152" s="16" t="s">
        <v>15</v>
      </c>
      <c r="F152" s="17">
        <v>1</v>
      </c>
      <c r="H152"/>
      <c r="J152" s="3"/>
      <c r="K152" s="3"/>
      <c r="L152" s="3"/>
      <c r="M152" s="3"/>
      <c r="N152" s="3"/>
      <c r="O152" s="3"/>
      <c r="P152" s="3"/>
    </row>
    <row r="153" spans="1:16" x14ac:dyDescent="0.2">
      <c r="A153" s="3"/>
      <c r="B153" s="3"/>
      <c r="C153" s="3"/>
      <c r="E153" s="16" t="s">
        <v>18</v>
      </c>
      <c r="F153" s="17">
        <v>7</v>
      </c>
      <c r="H153"/>
      <c r="J153" s="3"/>
      <c r="K153" s="3"/>
      <c r="L153" s="3"/>
      <c r="M153" s="3"/>
      <c r="N153" s="3"/>
      <c r="O153" s="3"/>
      <c r="P153" s="3"/>
    </row>
    <row r="154" spans="1:16" x14ac:dyDescent="0.2">
      <c r="A154" s="3"/>
      <c r="B154" s="3"/>
      <c r="C154" s="3"/>
      <c r="E154" s="16" t="s">
        <v>40</v>
      </c>
      <c r="F154" s="17">
        <v>7</v>
      </c>
      <c r="H154"/>
      <c r="J154" s="3"/>
      <c r="K154" s="3"/>
      <c r="L154" s="3"/>
      <c r="M154" s="3"/>
      <c r="N154" s="3"/>
      <c r="O154" s="3"/>
      <c r="P154" s="3"/>
    </row>
    <row r="155" spans="1:16" x14ac:dyDescent="0.2">
      <c r="A155" s="3"/>
      <c r="B155" s="3"/>
      <c r="C155" s="3"/>
      <c r="E155" s="16" t="s">
        <v>39</v>
      </c>
      <c r="F155" s="17">
        <v>7</v>
      </c>
      <c r="H155"/>
      <c r="J155" s="3"/>
      <c r="K155" s="3"/>
      <c r="L155" s="3"/>
      <c r="M155" s="3"/>
      <c r="N155" s="3"/>
      <c r="O155" s="3"/>
      <c r="P155" s="3"/>
    </row>
    <row r="156" spans="1:16" x14ac:dyDescent="0.2">
      <c r="A156" s="3"/>
      <c r="B156" s="3"/>
      <c r="C156" s="3"/>
      <c r="F156" s="1"/>
      <c r="H156"/>
      <c r="J156" s="3"/>
      <c r="K156" s="3"/>
      <c r="L156" s="3"/>
      <c r="M156" s="3"/>
      <c r="N156" s="3"/>
      <c r="O156" s="3"/>
      <c r="P156" s="3"/>
    </row>
    <row r="157" spans="1:16" x14ac:dyDescent="0.2">
      <c r="A157" s="3"/>
      <c r="B157" s="3"/>
      <c r="C157" s="3"/>
      <c r="H157"/>
      <c r="J157" s="3"/>
      <c r="K157" s="3"/>
      <c r="L157" s="3"/>
      <c r="M157" s="3"/>
      <c r="N157" s="3"/>
      <c r="O157" s="3"/>
      <c r="P157" s="3"/>
    </row>
    <row r="158" spans="1:16" x14ac:dyDescent="0.2">
      <c r="A158" s="3"/>
      <c r="B158" s="3"/>
      <c r="C158" s="3"/>
      <c r="H158"/>
      <c r="J158" s="3"/>
      <c r="K158" s="3"/>
      <c r="L158" s="3"/>
      <c r="M158" s="3"/>
      <c r="N158" s="3"/>
      <c r="O158" s="3"/>
      <c r="P158" s="3"/>
    </row>
    <row r="159" spans="1:16" x14ac:dyDescent="0.2">
      <c r="A159" s="3"/>
      <c r="B159" s="3"/>
      <c r="C159" s="3"/>
      <c r="H159"/>
      <c r="J159" s="3"/>
      <c r="K159" s="3"/>
      <c r="L159" s="3"/>
      <c r="M159" s="3"/>
      <c r="N159" s="3"/>
      <c r="O159" s="3"/>
      <c r="P159" s="3"/>
    </row>
    <row r="160" spans="1:16" x14ac:dyDescent="0.2">
      <c r="A160" s="3"/>
      <c r="B160" s="3"/>
      <c r="C160" s="3"/>
      <c r="H160" s="47"/>
      <c r="J160" s="3"/>
      <c r="K160" s="3"/>
      <c r="L160" s="3"/>
      <c r="M160" s="3"/>
      <c r="N160" s="3"/>
      <c r="O160" s="3"/>
      <c r="P160" s="3"/>
    </row>
    <row r="161" spans="1:16" x14ac:dyDescent="0.2">
      <c r="A161" s="3"/>
      <c r="B161" s="3"/>
      <c r="C161" s="3"/>
      <c r="F161"/>
      <c r="H161"/>
      <c r="J161" s="3"/>
      <c r="K161" s="3"/>
      <c r="L161" s="3"/>
      <c r="M161" s="3"/>
      <c r="N161" s="3"/>
      <c r="O161" s="3"/>
      <c r="P161" s="3"/>
    </row>
    <row r="162" spans="1:16" x14ac:dyDescent="0.2">
      <c r="A162" s="3"/>
      <c r="B162" s="3"/>
      <c r="C162" s="3"/>
      <c r="E162" s="3"/>
      <c r="F162" s="3"/>
      <c r="G162" s="3"/>
      <c r="H162"/>
      <c r="J162" s="3"/>
      <c r="K162" s="3"/>
      <c r="L162" s="3"/>
      <c r="M162" s="3"/>
      <c r="N162" s="3"/>
      <c r="O162" s="3"/>
      <c r="P162" s="3"/>
    </row>
    <row r="163" spans="1:16" x14ac:dyDescent="0.2">
      <c r="A163" s="3"/>
      <c r="B163" s="3"/>
      <c r="C163" s="3"/>
      <c r="E163" s="3"/>
      <c r="F163" s="3"/>
      <c r="G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">
      <c r="A164" s="3"/>
      <c r="B164" s="3"/>
      <c r="C164" s="3"/>
      <c r="E164" s="3"/>
      <c r="F164" s="3"/>
      <c r="G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2">
      <c r="A165" s="3"/>
      <c r="B165" s="3"/>
      <c r="C165" s="3"/>
      <c r="E165" s="3"/>
      <c r="F165" s="3"/>
      <c r="G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2">
      <c r="A166" s="3"/>
      <c r="B166" s="3"/>
      <c r="C166" s="3"/>
      <c r="E166" s="3"/>
      <c r="F166" s="3"/>
      <c r="G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">
      <c r="A167" s="3"/>
      <c r="B167" s="3"/>
      <c r="C167" s="3"/>
      <c r="E167" s="3"/>
      <c r="F167" s="3"/>
      <c r="G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">
      <c r="A168" s="3"/>
      <c r="B168" s="3"/>
      <c r="C168" s="3"/>
      <c r="E168" s="3"/>
      <c r="F168" s="3"/>
      <c r="G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">
      <c r="A169" s="3"/>
      <c r="B169" s="3"/>
      <c r="C169" s="3"/>
      <c r="E169" s="3"/>
      <c r="F169" s="3"/>
      <c r="G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2">
      <c r="A170" s="3"/>
      <c r="B170" s="3"/>
      <c r="C170" s="3"/>
      <c r="E170" s="3"/>
      <c r="F170" s="3"/>
      <c r="G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">
      <c r="A171" s="3"/>
      <c r="B171" s="3"/>
      <c r="C171" s="3"/>
      <c r="E171" s="3"/>
      <c r="F171" s="3"/>
      <c r="G171" s="3"/>
      <c r="I171" s="3"/>
      <c r="J171" s="3"/>
      <c r="K171" s="3"/>
      <c r="L171" s="3"/>
      <c r="M171" s="3"/>
      <c r="N171" s="3"/>
      <c r="O171" s="3"/>
      <c r="P171" s="3"/>
    </row>
    <row r="172" spans="1:16" x14ac:dyDescent="0.2">
      <c r="A172" s="3"/>
      <c r="B172" s="3"/>
      <c r="C172" s="3"/>
      <c r="E172" s="3"/>
      <c r="F172" s="3"/>
      <c r="G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">
      <c r="A173" s="3"/>
      <c r="B173" s="3"/>
      <c r="C173" s="3"/>
      <c r="E173" s="3"/>
      <c r="F173" s="3"/>
      <c r="G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">
      <c r="A174" s="3"/>
      <c r="B174" s="3"/>
      <c r="C174" s="3"/>
      <c r="E174" s="3"/>
      <c r="F174" s="3"/>
      <c r="G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2">
      <c r="A175" s="3"/>
      <c r="B175" s="3"/>
      <c r="C175" s="3"/>
      <c r="E175" s="3"/>
      <c r="F175" s="3"/>
      <c r="G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2">
      <c r="A176" s="3"/>
      <c r="B176" s="3"/>
      <c r="C176" s="3"/>
      <c r="E176" s="3"/>
      <c r="F176" s="3"/>
      <c r="G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2">
      <c r="A177" s="3"/>
      <c r="B177" s="3"/>
      <c r="C177" s="3"/>
      <c r="E177" s="3"/>
      <c r="F177" s="3"/>
      <c r="G177" s="3"/>
      <c r="I177" s="3"/>
      <c r="J177" s="3"/>
      <c r="K177" s="3"/>
      <c r="L177" s="3"/>
      <c r="M177" s="3"/>
      <c r="N177" s="3"/>
      <c r="O177" s="3"/>
      <c r="P177" s="3"/>
    </row>
    <row r="178" spans="1:16" x14ac:dyDescent="0.2">
      <c r="A178" s="3"/>
      <c r="B178" s="3"/>
      <c r="C178" s="3"/>
      <c r="E178" s="3"/>
      <c r="F178" s="3"/>
      <c r="G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2">
      <c r="A179" s="3"/>
      <c r="B179" s="3"/>
      <c r="C179" s="3"/>
      <c r="E179" s="3"/>
      <c r="F179" s="3"/>
      <c r="G179" s="3"/>
      <c r="I179" s="3"/>
      <c r="J179" s="3"/>
      <c r="K179" s="3"/>
      <c r="L179" s="3"/>
      <c r="M179" s="3"/>
      <c r="N179" s="3"/>
      <c r="O179" s="3"/>
      <c r="P179" s="3"/>
    </row>
    <row r="180" spans="1:16" x14ac:dyDescent="0.2">
      <c r="A180" s="3"/>
      <c r="B180" s="3"/>
      <c r="C180" s="3"/>
      <c r="E180" s="3"/>
      <c r="F180" s="3"/>
      <c r="G180" s="3"/>
      <c r="I180" s="3"/>
      <c r="J180" s="3"/>
      <c r="K180" s="3"/>
      <c r="L180" s="3"/>
      <c r="M180" s="3"/>
      <c r="N180" s="3"/>
      <c r="O180" s="3"/>
      <c r="P180" s="3"/>
    </row>
    <row r="181" spans="1:16" x14ac:dyDescent="0.2">
      <c r="A181" s="3"/>
      <c r="B181" s="3"/>
      <c r="C181" s="3"/>
      <c r="E181" s="3"/>
      <c r="F181" s="3"/>
      <c r="G181" s="3"/>
      <c r="I181" s="3"/>
      <c r="J181" s="3"/>
      <c r="K181" s="3"/>
      <c r="L181" s="3"/>
      <c r="M181" s="3"/>
      <c r="N181" s="3"/>
      <c r="O181" s="3"/>
      <c r="P181" s="3"/>
    </row>
    <row r="182" spans="1:16" x14ac:dyDescent="0.2">
      <c r="A182" s="3"/>
      <c r="B182" s="3"/>
      <c r="C182" s="3"/>
      <c r="E182" s="3"/>
      <c r="F182" s="3"/>
      <c r="G182" s="3"/>
      <c r="I182" s="3"/>
      <c r="J182" s="3"/>
      <c r="K182" s="3"/>
      <c r="L182" s="3"/>
      <c r="M182" s="3"/>
      <c r="N182" s="3"/>
      <c r="O182" s="3"/>
      <c r="P182" s="3"/>
    </row>
    <row r="183" spans="1:16" x14ac:dyDescent="0.2">
      <c r="A183" s="3"/>
      <c r="B183" s="3"/>
      <c r="C183" s="3"/>
      <c r="E183" s="3"/>
      <c r="F183" s="3"/>
      <c r="G183" s="3"/>
      <c r="I183" s="3"/>
      <c r="J183" s="3"/>
      <c r="K183" s="3"/>
      <c r="L183" s="3"/>
      <c r="M183" s="3"/>
      <c r="N183" s="3"/>
      <c r="O183" s="3"/>
      <c r="P183" s="3"/>
    </row>
    <row r="184" spans="1:16" x14ac:dyDescent="0.2">
      <c r="A184" s="3"/>
      <c r="B184" s="3"/>
      <c r="C184" s="3"/>
      <c r="E184" s="3"/>
      <c r="F184" s="3"/>
      <c r="G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2">
      <c r="A185" s="3"/>
      <c r="B185" s="3"/>
      <c r="C185" s="3"/>
      <c r="E185" s="3"/>
      <c r="F185" s="3"/>
      <c r="G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">
      <c r="A186" s="3"/>
      <c r="B186" s="3"/>
      <c r="C186" s="3"/>
      <c r="E186" s="3"/>
      <c r="F186" s="3"/>
      <c r="G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2">
      <c r="A187" s="3"/>
      <c r="B187" s="3"/>
      <c r="C187" s="3"/>
      <c r="E187" s="3"/>
      <c r="F187" s="3"/>
      <c r="G187" s="3"/>
      <c r="I187" s="3"/>
      <c r="J187" s="3"/>
      <c r="K187" s="3"/>
      <c r="L187" s="3"/>
      <c r="M187" s="3"/>
      <c r="N187" s="3"/>
      <c r="O187" s="3"/>
      <c r="P187" s="3"/>
    </row>
    <row r="188" spans="1:16" x14ac:dyDescent="0.2">
      <c r="A188" s="3"/>
      <c r="B188" s="3"/>
      <c r="C188" s="3"/>
      <c r="E188" s="3"/>
      <c r="F188" s="3"/>
      <c r="G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">
      <c r="A189" s="3"/>
      <c r="B189" s="3"/>
      <c r="C189" s="3"/>
      <c r="E189" s="3"/>
      <c r="F189" s="3"/>
      <c r="G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2">
      <c r="A190" s="3"/>
      <c r="B190" s="3"/>
      <c r="C190" s="3"/>
      <c r="E190" s="3"/>
      <c r="F190" s="3"/>
      <c r="G190" s="3"/>
      <c r="I190" s="3"/>
      <c r="J190" s="3"/>
      <c r="K190" s="3"/>
      <c r="L190" s="3"/>
      <c r="M190" s="3"/>
      <c r="N190" s="3"/>
      <c r="O190" s="3"/>
      <c r="P190" s="3"/>
    </row>
    <row r="191" spans="1:16" x14ac:dyDescent="0.2">
      <c r="A191" s="3"/>
      <c r="B191" s="3"/>
      <c r="C191" s="3"/>
      <c r="E191" s="3"/>
      <c r="F191" s="3"/>
      <c r="G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">
      <c r="A192" s="3"/>
      <c r="B192" s="3"/>
      <c r="C192" s="3"/>
      <c r="E192" s="3"/>
      <c r="F192" s="3"/>
      <c r="G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">
      <c r="A193" s="3"/>
      <c r="B193" s="3"/>
      <c r="C193" s="3"/>
      <c r="E193" s="3"/>
      <c r="F193" s="3"/>
      <c r="G193" s="3"/>
      <c r="I193" s="3"/>
      <c r="J193" s="3"/>
      <c r="K193" s="3"/>
      <c r="L193" s="3"/>
      <c r="M193" s="3"/>
      <c r="N193" s="3"/>
      <c r="O193" s="3"/>
      <c r="P193" s="3"/>
    </row>
    <row r="194" spans="1:16" x14ac:dyDescent="0.2">
      <c r="A194" s="3"/>
      <c r="B194" s="3"/>
      <c r="C194" s="3"/>
      <c r="E194" s="3"/>
      <c r="F194" s="3"/>
      <c r="G194" s="3"/>
      <c r="I194" s="3"/>
      <c r="J194" s="3"/>
      <c r="K194" s="3"/>
      <c r="L194" s="3"/>
      <c r="M194" s="3"/>
      <c r="N194" s="3"/>
      <c r="O194" s="3"/>
      <c r="P194" s="3"/>
    </row>
    <row r="195" spans="1:16" x14ac:dyDescent="0.2">
      <c r="A195" s="3"/>
      <c r="B195" s="3"/>
      <c r="C195" s="3"/>
      <c r="E195" s="3"/>
      <c r="F195" s="3"/>
      <c r="G195" s="3"/>
      <c r="I195" s="3"/>
      <c r="J195" s="3"/>
      <c r="K195" s="3"/>
      <c r="L195" s="3"/>
      <c r="M195" s="3"/>
      <c r="N195" s="3"/>
      <c r="O195" s="3"/>
      <c r="P195" s="3"/>
    </row>
    <row r="196" spans="1:16" x14ac:dyDescent="0.2">
      <c r="A196" s="3"/>
      <c r="B196" s="3"/>
      <c r="C196" s="3"/>
      <c r="E196" s="3"/>
      <c r="F196" s="3"/>
      <c r="G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">
      <c r="A197" s="3"/>
      <c r="B197" s="3"/>
      <c r="C197" s="3"/>
      <c r="E197" s="3"/>
      <c r="F197" s="3"/>
      <c r="G197" s="3"/>
      <c r="I197" s="3"/>
      <c r="J197" s="3"/>
      <c r="K197" s="3"/>
      <c r="L197" s="3"/>
      <c r="M197" s="3"/>
      <c r="N197" s="3"/>
      <c r="O197" s="3"/>
      <c r="P197" s="3"/>
    </row>
    <row r="198" spans="1:16" x14ac:dyDescent="0.2">
      <c r="A198" s="3"/>
      <c r="B198" s="3"/>
      <c r="C198" s="3"/>
      <c r="E198" s="3"/>
      <c r="F198" s="3"/>
      <c r="G198" s="3"/>
      <c r="I198" s="3"/>
      <c r="J198" s="3"/>
      <c r="K198" s="3"/>
      <c r="L198" s="3"/>
      <c r="M198" s="3"/>
      <c r="N198" s="3"/>
      <c r="O198" s="3"/>
      <c r="P198" s="3"/>
    </row>
    <row r="199" spans="1:16" x14ac:dyDescent="0.2">
      <c r="A199" s="3"/>
      <c r="B199" s="3"/>
      <c r="C199" s="3"/>
      <c r="E199" s="3"/>
      <c r="F199" s="3"/>
      <c r="G199" s="3"/>
      <c r="I199" s="3"/>
      <c r="J199" s="3"/>
      <c r="K199" s="3"/>
      <c r="L199" s="3"/>
      <c r="M199" s="3"/>
      <c r="N199" s="3"/>
      <c r="O199" s="3"/>
      <c r="P199" s="3"/>
    </row>
    <row r="200" spans="1:16" x14ac:dyDescent="0.2">
      <c r="A200" s="3"/>
      <c r="B200" s="3"/>
      <c r="C200" s="3"/>
      <c r="E200" s="3"/>
      <c r="F200" s="3"/>
      <c r="G200" s="3"/>
      <c r="I200" s="3"/>
      <c r="J200" s="3"/>
      <c r="K200" s="3"/>
      <c r="L200" s="3"/>
      <c r="M200" s="3"/>
      <c r="N200" s="3"/>
      <c r="O200" s="3"/>
      <c r="P200" s="3"/>
    </row>
    <row r="201" spans="1:16" x14ac:dyDescent="0.2">
      <c r="A201" s="3"/>
      <c r="B201" s="3"/>
      <c r="C201" s="3"/>
      <c r="E201" s="3"/>
      <c r="F201" s="3"/>
      <c r="G201" s="3"/>
      <c r="I201" s="3"/>
      <c r="J201" s="3"/>
      <c r="K201" s="3"/>
      <c r="L201" s="3"/>
      <c r="M201" s="3"/>
      <c r="N201" s="3"/>
      <c r="O201" s="3"/>
      <c r="P201" s="3"/>
    </row>
    <row r="202" spans="1:16" x14ac:dyDescent="0.2">
      <c r="A202" s="3"/>
      <c r="B202" s="3"/>
      <c r="C202" s="3"/>
      <c r="E202" s="3"/>
      <c r="F202" s="3"/>
      <c r="G202" s="3"/>
      <c r="I202" s="3"/>
      <c r="J202" s="3"/>
      <c r="K202" s="3"/>
      <c r="L202" s="3"/>
      <c r="M202" s="3"/>
      <c r="N202" s="3"/>
      <c r="O202" s="3"/>
      <c r="P202" s="3"/>
    </row>
    <row r="203" spans="1:16" x14ac:dyDescent="0.2">
      <c r="A203" s="3"/>
      <c r="B203" s="3"/>
      <c r="C203" s="3"/>
      <c r="E203" s="3"/>
      <c r="F203" s="3"/>
      <c r="G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">
      <c r="A204" s="3"/>
      <c r="B204" s="3"/>
      <c r="C204" s="3"/>
      <c r="E204" s="3"/>
      <c r="F204" s="3"/>
      <c r="G204" s="3"/>
      <c r="I204" s="3"/>
      <c r="J204" s="3"/>
      <c r="K204" s="3"/>
      <c r="L204" s="3"/>
      <c r="M204" s="3"/>
      <c r="N204" s="3"/>
      <c r="O204" s="3"/>
      <c r="P204" s="3"/>
    </row>
    <row r="205" spans="1:16" x14ac:dyDescent="0.2">
      <c r="A205" s="3"/>
      <c r="B205" s="3"/>
      <c r="C205" s="3"/>
      <c r="E205" s="3"/>
      <c r="F205" s="3"/>
      <c r="G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">
      <c r="A206" s="3"/>
      <c r="B206" s="3"/>
      <c r="C206" s="3"/>
      <c r="E206" s="3"/>
      <c r="F206" s="3"/>
      <c r="G206" s="3"/>
      <c r="I206" s="3"/>
      <c r="J206" s="3"/>
      <c r="K206" s="3"/>
      <c r="L206" s="3"/>
      <c r="M206" s="3"/>
      <c r="N206" s="3"/>
      <c r="O206" s="3"/>
      <c r="P206" s="3"/>
    </row>
    <row r="207" spans="1:16" x14ac:dyDescent="0.2">
      <c r="A207" s="3"/>
      <c r="B207" s="3"/>
      <c r="C207" s="3"/>
      <c r="E207" s="3"/>
      <c r="F207" s="3"/>
      <c r="G207" s="3"/>
      <c r="I207" s="3"/>
      <c r="J207" s="3"/>
      <c r="K207" s="3"/>
      <c r="L207" s="3"/>
      <c r="M207" s="3"/>
      <c r="N207" s="3"/>
      <c r="O207" s="3"/>
      <c r="P207" s="3"/>
    </row>
    <row r="208" spans="1:16" x14ac:dyDescent="0.2">
      <c r="A208" s="3"/>
      <c r="B208" s="3"/>
      <c r="C208" s="3"/>
      <c r="E208" s="3"/>
      <c r="F208" s="3"/>
      <c r="G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2">
      <c r="A209" s="3"/>
      <c r="B209" s="3"/>
      <c r="C209" s="3"/>
      <c r="E209" s="3"/>
      <c r="F209" s="3"/>
      <c r="G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2">
      <c r="A210" s="3"/>
      <c r="B210" s="3"/>
      <c r="C210" s="3"/>
      <c r="E210" s="3"/>
      <c r="F210" s="3"/>
      <c r="G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2">
      <c r="A211" s="3"/>
      <c r="B211" s="3"/>
      <c r="C211" s="3"/>
      <c r="E211" s="3"/>
      <c r="F211" s="3"/>
      <c r="G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">
      <c r="A212" s="3"/>
      <c r="B212" s="3"/>
      <c r="C212" s="3"/>
      <c r="E212" s="3"/>
      <c r="F212" s="3"/>
      <c r="G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2">
      <c r="A213" s="3"/>
      <c r="B213" s="3"/>
      <c r="C213" s="3"/>
      <c r="E213" s="3"/>
      <c r="F213" s="3"/>
      <c r="G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2">
      <c r="A214" s="3"/>
      <c r="B214" s="3"/>
      <c r="C214" s="3"/>
      <c r="E214" s="3"/>
      <c r="F214" s="3"/>
      <c r="G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2">
      <c r="A215" s="3"/>
      <c r="B215" s="3"/>
      <c r="C215" s="3"/>
      <c r="E215" s="3"/>
      <c r="F215" s="3"/>
      <c r="G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2">
      <c r="A216" s="3"/>
      <c r="B216" s="3"/>
      <c r="C216" s="3"/>
      <c r="E216" s="3"/>
      <c r="F216" s="3"/>
      <c r="G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2">
      <c r="A217" s="3"/>
      <c r="B217" s="3"/>
      <c r="C217" s="3"/>
      <c r="E217" s="3"/>
      <c r="F217" s="3"/>
      <c r="G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2">
      <c r="A218" s="3"/>
      <c r="B218" s="3"/>
      <c r="C218" s="3"/>
      <c r="E218" s="3"/>
      <c r="F218" s="3"/>
      <c r="G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2">
      <c r="A219" s="3"/>
      <c r="B219" s="3"/>
      <c r="C219" s="3"/>
      <c r="E219" s="3"/>
      <c r="F219" s="3"/>
      <c r="G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2">
      <c r="A220" s="3"/>
      <c r="B220" s="3"/>
      <c r="C220" s="3"/>
      <c r="E220" s="3"/>
      <c r="F220" s="3"/>
      <c r="G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2">
      <c r="A221" s="3"/>
      <c r="B221" s="3"/>
      <c r="C221" s="3"/>
      <c r="E221" s="3"/>
      <c r="F221" s="3"/>
      <c r="G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2">
      <c r="A222" s="3"/>
      <c r="B222" s="3"/>
      <c r="C222" s="3"/>
      <c r="E222" s="3"/>
      <c r="F222" s="3"/>
      <c r="G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">
      <c r="A223" s="3"/>
      <c r="B223" s="3"/>
      <c r="C223" s="3"/>
      <c r="E223" s="3"/>
      <c r="F223" s="3"/>
      <c r="G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2">
      <c r="A224" s="3"/>
      <c r="B224" s="3"/>
      <c r="C224" s="3"/>
      <c r="E224" s="3"/>
      <c r="F224" s="3"/>
      <c r="G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">
      <c r="A225" s="3"/>
      <c r="B225" s="3"/>
      <c r="C225" s="3"/>
      <c r="E225" s="3"/>
      <c r="F225" s="3"/>
      <c r="G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2">
      <c r="A226" s="3"/>
      <c r="B226" s="3"/>
      <c r="C226" s="3"/>
      <c r="E226" s="3"/>
      <c r="F226" s="3"/>
      <c r="G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">
      <c r="A227" s="3"/>
      <c r="B227" s="3"/>
      <c r="C227" s="3"/>
      <c r="E227" s="3"/>
      <c r="F227" s="3"/>
      <c r="G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">
      <c r="A228" s="3"/>
      <c r="B228" s="3"/>
      <c r="C228" s="3"/>
      <c r="E228" s="3"/>
      <c r="F228" s="3"/>
      <c r="G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2">
      <c r="A229" s="3"/>
      <c r="B229" s="3"/>
      <c r="C229" s="3"/>
      <c r="E229" s="3"/>
      <c r="F229" s="3"/>
      <c r="G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2">
      <c r="A230" s="3"/>
      <c r="B230" s="3"/>
      <c r="C230" s="3"/>
      <c r="E230" s="3"/>
      <c r="F230" s="3"/>
      <c r="G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2">
      <c r="A231" s="3"/>
      <c r="B231" s="3"/>
      <c r="C231" s="3"/>
      <c r="E231" s="3"/>
      <c r="F231" s="3"/>
      <c r="G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2">
      <c r="A232" s="3"/>
      <c r="B232" s="3"/>
      <c r="C232" s="3"/>
      <c r="E232" s="3"/>
      <c r="F232" s="3"/>
      <c r="G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2">
      <c r="A233" s="3"/>
      <c r="B233" s="3"/>
      <c r="C233" s="3"/>
      <c r="E233" s="3"/>
      <c r="F233" s="3"/>
      <c r="G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2">
      <c r="A234" s="3"/>
      <c r="B234" s="3"/>
      <c r="C234" s="3"/>
      <c r="E234" s="3"/>
      <c r="F234" s="3"/>
      <c r="G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2">
      <c r="A235" s="3"/>
      <c r="B235" s="3"/>
      <c r="C235" s="3"/>
      <c r="E235" s="3"/>
      <c r="F235" s="3"/>
      <c r="G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">
      <c r="A236" s="3"/>
      <c r="B236" s="3"/>
      <c r="C236" s="3"/>
      <c r="E236" s="3"/>
      <c r="F236" s="3"/>
      <c r="G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2">
      <c r="A237" s="3"/>
      <c r="B237" s="3"/>
      <c r="C237" s="3"/>
      <c r="E237" s="3"/>
      <c r="F237" s="3"/>
      <c r="G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2">
      <c r="A238" s="3"/>
      <c r="B238" s="3"/>
      <c r="C238" s="3"/>
      <c r="E238" s="3"/>
      <c r="F238" s="3"/>
      <c r="G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2">
      <c r="A239" s="3"/>
      <c r="B239" s="3"/>
      <c r="C239" s="3"/>
      <c r="E239" s="3"/>
      <c r="F239" s="3"/>
      <c r="G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2">
      <c r="A240" s="3"/>
      <c r="B240" s="3"/>
      <c r="C240" s="3"/>
      <c r="E240" s="3"/>
      <c r="F240" s="3"/>
      <c r="G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2">
      <c r="A241" s="3"/>
      <c r="B241" s="3"/>
      <c r="C241" s="3"/>
      <c r="E241" s="3"/>
      <c r="F241" s="3"/>
      <c r="G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2">
      <c r="A242" s="3"/>
      <c r="B242" s="3"/>
      <c r="C242" s="3"/>
      <c r="E242" s="3"/>
      <c r="F242" s="3"/>
      <c r="G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2">
      <c r="A243" s="3"/>
      <c r="B243" s="3"/>
      <c r="C243" s="3"/>
      <c r="E243" s="3"/>
      <c r="F243" s="3"/>
      <c r="G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2">
      <c r="A244" s="3"/>
      <c r="B244" s="3"/>
      <c r="C244" s="3"/>
      <c r="E244" s="3"/>
      <c r="F244" s="3"/>
      <c r="G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2">
      <c r="A245" s="3"/>
      <c r="B245" s="3"/>
      <c r="C245" s="3"/>
      <c r="E245" s="3"/>
      <c r="F245" s="3"/>
      <c r="G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2">
      <c r="A246" s="3"/>
      <c r="B246" s="3"/>
      <c r="C246" s="3"/>
      <c r="E246" s="3"/>
      <c r="F246" s="3"/>
      <c r="G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2">
      <c r="A247" s="3"/>
      <c r="B247" s="3"/>
      <c r="C247" s="3"/>
      <c r="E247" s="3"/>
      <c r="F247" s="3"/>
      <c r="G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">
      <c r="A248" s="3"/>
      <c r="B248" s="3"/>
      <c r="C248" s="3"/>
      <c r="E248" s="3"/>
      <c r="F248" s="3"/>
      <c r="G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2">
      <c r="A249" s="3"/>
      <c r="B249" s="3"/>
      <c r="C249" s="3"/>
      <c r="E249" s="3"/>
      <c r="F249" s="3"/>
      <c r="G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2">
      <c r="A250" s="3"/>
      <c r="B250" s="3"/>
      <c r="C250" s="3"/>
      <c r="E250" s="3"/>
      <c r="F250" s="3"/>
      <c r="G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2">
      <c r="A251" s="3"/>
      <c r="B251" s="3"/>
      <c r="C251" s="3"/>
      <c r="E251" s="3"/>
      <c r="F251" s="3"/>
      <c r="G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">
      <c r="A252" s="3"/>
      <c r="B252" s="3"/>
      <c r="C252" s="3"/>
      <c r="E252" s="3"/>
      <c r="F252" s="3"/>
      <c r="G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2">
      <c r="A253" s="3"/>
      <c r="B253" s="3"/>
      <c r="C253" s="3"/>
      <c r="E253" s="3"/>
      <c r="F253" s="3"/>
      <c r="G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2">
      <c r="A254" s="3"/>
      <c r="B254" s="3"/>
      <c r="C254" s="3"/>
      <c r="E254" s="3"/>
      <c r="F254" s="3"/>
      <c r="G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2">
      <c r="A255" s="3"/>
      <c r="B255" s="3"/>
      <c r="C255" s="3"/>
      <c r="E255" s="3"/>
      <c r="F255" s="3"/>
      <c r="G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2">
      <c r="A256" s="3"/>
      <c r="B256" s="3"/>
      <c r="C256" s="3"/>
      <c r="E256" s="3"/>
      <c r="F256" s="3"/>
      <c r="G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2">
      <c r="A257" s="3"/>
      <c r="B257" s="3"/>
      <c r="C257" s="3"/>
      <c r="E257" s="3"/>
      <c r="F257" s="3"/>
      <c r="G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2">
      <c r="A258" s="3"/>
      <c r="B258" s="3"/>
      <c r="C258" s="3"/>
      <c r="E258" s="3"/>
      <c r="F258" s="3"/>
      <c r="G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2">
      <c r="A259" s="3"/>
      <c r="B259" s="3"/>
      <c r="C259" s="3"/>
      <c r="E259" s="3"/>
      <c r="F259" s="3"/>
      <c r="G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2">
      <c r="A260" s="3"/>
      <c r="B260" s="3"/>
      <c r="C260" s="3"/>
      <c r="E260" s="3"/>
      <c r="F260" s="3"/>
      <c r="G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">
      <c r="I261" s="3"/>
      <c r="J261" s="3"/>
      <c r="K261" s="3"/>
      <c r="L261" s="3"/>
      <c r="M261" s="3"/>
      <c r="N261" s="3"/>
      <c r="O261" s="3"/>
      <c r="P261" s="3"/>
    </row>
  </sheetData>
  <sortState ref="B123:J128">
    <sortCondition descending="1" ref="I123:I128"/>
    <sortCondition descending="1" ref="H123:H128"/>
  </sortState>
  <phoneticPr fontId="0" type="noConversion"/>
  <pageMargins left="0.25" right="0.25" top="0.75" bottom="0.75" header="0.3" footer="0.3"/>
  <pageSetup paperSize="9" orientation="landscape" r:id="rId1"/>
  <headerFooter alignWithMargins="0">
    <oddHeader>&amp;CDJC 2016 - MARIGNIER
Dimanche 26 juin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view="pageLayout" topLeftCell="A116" zoomScaleNormal="100" workbookViewId="0">
      <selection activeCell="J122" sqref="J122:J123"/>
    </sheetView>
  </sheetViews>
  <sheetFormatPr baseColWidth="10" defaultRowHeight="12.75" x14ac:dyDescent="0.2"/>
  <cols>
    <col min="1" max="1" width="5.5703125" customWidth="1"/>
    <col min="2" max="2" width="6.28515625" customWidth="1"/>
    <col min="3" max="3" width="16.28515625" style="2" customWidth="1"/>
    <col min="4" max="4" width="21" style="3" customWidth="1"/>
    <col min="5" max="5" width="24.85546875" style="3" customWidth="1"/>
    <col min="6" max="6" width="16.28515625" style="2" customWidth="1"/>
    <col min="7" max="7" width="10" style="3" customWidth="1"/>
    <col min="8" max="8" width="10.28515625" style="9" customWidth="1"/>
    <col min="9" max="10" width="9.7109375" customWidth="1"/>
    <col min="11" max="11" width="5.5703125" customWidth="1"/>
  </cols>
  <sheetData>
    <row r="1" spans="1:15" x14ac:dyDescent="0.2">
      <c r="C1"/>
      <c r="D1"/>
      <c r="E1"/>
      <c r="F1"/>
      <c r="G1"/>
      <c r="H1"/>
    </row>
    <row r="2" spans="1:15" x14ac:dyDescent="0.2">
      <c r="C2"/>
      <c r="D2"/>
      <c r="E2"/>
      <c r="F2"/>
      <c r="G2"/>
      <c r="H2"/>
    </row>
    <row r="3" spans="1:15" x14ac:dyDescent="0.2">
      <c r="C3"/>
      <c r="D3"/>
      <c r="E3"/>
      <c r="F3"/>
      <c r="G3"/>
      <c r="H3"/>
    </row>
    <row r="4" spans="1:15" x14ac:dyDescent="0.2">
      <c r="C4"/>
      <c r="D4"/>
      <c r="E4"/>
      <c r="F4"/>
      <c r="G4"/>
      <c r="H4"/>
    </row>
    <row r="5" spans="1:15" x14ac:dyDescent="0.2">
      <c r="C5"/>
      <c r="D5"/>
      <c r="E5"/>
      <c r="F5"/>
      <c r="G5"/>
      <c r="H5"/>
    </row>
    <row r="6" spans="1:15" x14ac:dyDescent="0.2">
      <c r="B6" s="53"/>
      <c r="C6" s="44"/>
      <c r="D6" s="53"/>
      <c r="E6" s="24" t="s">
        <v>56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33">
        <v>136</v>
      </c>
      <c r="C8" s="75" t="s">
        <v>145</v>
      </c>
      <c r="D8" s="75" t="s">
        <v>146</v>
      </c>
      <c r="E8" s="75" t="s">
        <v>125</v>
      </c>
      <c r="F8" s="30">
        <v>8.021990740740741E-4</v>
      </c>
      <c r="G8" s="31">
        <v>0</v>
      </c>
      <c r="H8" s="31">
        <v>0</v>
      </c>
      <c r="I8" s="30">
        <f t="shared" ref="I8:I18" si="0">F8+(G8*$N$6)+(H8*$O$6)</f>
        <v>8.021990740740741E-4</v>
      </c>
      <c r="J8" s="39">
        <v>202</v>
      </c>
    </row>
    <row r="9" spans="1:15" x14ac:dyDescent="0.2">
      <c r="A9" s="10">
        <v>2</v>
      </c>
      <c r="B9" s="33">
        <v>132</v>
      </c>
      <c r="C9" s="75" t="s">
        <v>137</v>
      </c>
      <c r="D9" s="75" t="s">
        <v>138</v>
      </c>
      <c r="E9" s="75" t="s">
        <v>102</v>
      </c>
      <c r="F9" s="30">
        <v>8.2650462962962962E-4</v>
      </c>
      <c r="G9" s="31">
        <v>0</v>
      </c>
      <c r="H9" s="31">
        <v>0</v>
      </c>
      <c r="I9" s="30">
        <f t="shared" si="0"/>
        <v>8.2650462962962962E-4</v>
      </c>
      <c r="J9" s="15">
        <v>191</v>
      </c>
    </row>
    <row r="10" spans="1:15" x14ac:dyDescent="0.2">
      <c r="A10" s="10">
        <v>3</v>
      </c>
      <c r="B10" s="33">
        <v>138</v>
      </c>
      <c r="C10" s="75" t="s">
        <v>119</v>
      </c>
      <c r="D10" s="75" t="s">
        <v>148</v>
      </c>
      <c r="E10" s="75" t="s">
        <v>126</v>
      </c>
      <c r="F10" s="30">
        <v>7.7372685185185194E-4</v>
      </c>
      <c r="G10" s="31">
        <v>3</v>
      </c>
      <c r="H10" s="31">
        <v>0</v>
      </c>
      <c r="I10" s="30">
        <f t="shared" si="0"/>
        <v>9.4733796296296298E-4</v>
      </c>
      <c r="J10" s="39">
        <v>181</v>
      </c>
    </row>
    <row r="11" spans="1:15" x14ac:dyDescent="0.2">
      <c r="A11" s="7">
        <v>4</v>
      </c>
      <c r="B11" s="10">
        <v>137</v>
      </c>
      <c r="C11" s="75" t="s">
        <v>92</v>
      </c>
      <c r="D11" s="75" t="s">
        <v>147</v>
      </c>
      <c r="E11" s="75" t="s">
        <v>125</v>
      </c>
      <c r="F11" s="30">
        <v>8.3981481481481483E-4</v>
      </c>
      <c r="G11" s="31">
        <v>2</v>
      </c>
      <c r="H11" s="31">
        <v>0</v>
      </c>
      <c r="I11" s="30">
        <f t="shared" si="0"/>
        <v>9.5555555555555552E-4</v>
      </c>
      <c r="J11" s="39">
        <v>171</v>
      </c>
    </row>
    <row r="12" spans="1:15" x14ac:dyDescent="0.2">
      <c r="A12" s="10">
        <v>5</v>
      </c>
      <c r="B12" s="33">
        <v>133</v>
      </c>
      <c r="C12" s="75" t="s">
        <v>139</v>
      </c>
      <c r="D12" s="75" t="s">
        <v>140</v>
      </c>
      <c r="E12" s="75" t="s">
        <v>123</v>
      </c>
      <c r="F12" s="30">
        <v>1.0086805555555554E-3</v>
      </c>
      <c r="G12" s="31">
        <v>0</v>
      </c>
      <c r="H12" s="31">
        <v>0</v>
      </c>
      <c r="I12" s="30">
        <f t="shared" si="0"/>
        <v>1.0086805555555554E-3</v>
      </c>
      <c r="J12" s="39">
        <v>161</v>
      </c>
    </row>
    <row r="13" spans="1:15" x14ac:dyDescent="0.2">
      <c r="A13" s="10">
        <v>6</v>
      </c>
      <c r="B13" s="10">
        <v>140</v>
      </c>
      <c r="C13" s="75" t="s">
        <v>151</v>
      </c>
      <c r="D13" s="75" t="s">
        <v>152</v>
      </c>
      <c r="E13" s="75" t="s">
        <v>126</v>
      </c>
      <c r="F13" s="30">
        <v>8.4340277777777766E-4</v>
      </c>
      <c r="G13" s="31">
        <v>5</v>
      </c>
      <c r="H13" s="31">
        <v>0</v>
      </c>
      <c r="I13" s="30">
        <f t="shared" si="0"/>
        <v>1.1327546296296294E-3</v>
      </c>
      <c r="J13" s="15">
        <v>152</v>
      </c>
    </row>
    <row r="14" spans="1:15" x14ac:dyDescent="0.2">
      <c r="A14" s="7">
        <v>7</v>
      </c>
      <c r="B14" s="10">
        <v>134</v>
      </c>
      <c r="C14" s="75" t="s">
        <v>141</v>
      </c>
      <c r="D14" s="75" t="s">
        <v>142</v>
      </c>
      <c r="E14" s="75" t="s">
        <v>125</v>
      </c>
      <c r="F14" s="30">
        <v>9.9826388888888903E-4</v>
      </c>
      <c r="G14" s="31">
        <v>3</v>
      </c>
      <c r="H14" s="31">
        <v>0</v>
      </c>
      <c r="I14" s="30">
        <f t="shared" si="0"/>
        <v>1.1718750000000002E-3</v>
      </c>
      <c r="J14" s="39">
        <v>144</v>
      </c>
    </row>
    <row r="15" spans="1:15" x14ac:dyDescent="0.2">
      <c r="A15" s="10">
        <v>8</v>
      </c>
      <c r="B15" s="33">
        <v>139</v>
      </c>
      <c r="C15" s="75" t="s">
        <v>149</v>
      </c>
      <c r="D15" s="75" t="s">
        <v>150</v>
      </c>
      <c r="E15" s="75" t="s">
        <v>126</v>
      </c>
      <c r="F15" s="30">
        <v>9.4178240740740756E-4</v>
      </c>
      <c r="G15" s="15">
        <v>5</v>
      </c>
      <c r="H15" s="15">
        <v>0</v>
      </c>
      <c r="I15" s="30">
        <f t="shared" si="0"/>
        <v>1.2311342592592595E-3</v>
      </c>
      <c r="J15" s="15">
        <v>136</v>
      </c>
    </row>
    <row r="16" spans="1:15" x14ac:dyDescent="0.2">
      <c r="A16" s="10">
        <v>9</v>
      </c>
      <c r="B16" s="10">
        <v>131</v>
      </c>
      <c r="C16" s="75" t="s">
        <v>135</v>
      </c>
      <c r="D16" s="75" t="s">
        <v>136</v>
      </c>
      <c r="E16" s="75" t="s">
        <v>102</v>
      </c>
      <c r="F16" s="30">
        <v>1.1107638888888888E-3</v>
      </c>
      <c r="G16" s="31">
        <v>4</v>
      </c>
      <c r="H16" s="31">
        <v>0</v>
      </c>
      <c r="I16" s="30">
        <f t="shared" si="0"/>
        <v>1.3422453703703702E-3</v>
      </c>
      <c r="J16" s="39">
        <v>128</v>
      </c>
    </row>
    <row r="17" spans="1:10" x14ac:dyDescent="0.2">
      <c r="A17" s="7">
        <v>10</v>
      </c>
      <c r="B17" s="33">
        <v>135</v>
      </c>
      <c r="C17" s="75" t="s">
        <v>143</v>
      </c>
      <c r="D17" s="75" t="s">
        <v>144</v>
      </c>
      <c r="E17" s="75" t="s">
        <v>125</v>
      </c>
      <c r="F17" s="84" t="s">
        <v>288</v>
      </c>
      <c r="G17" s="38"/>
      <c r="H17" s="38"/>
      <c r="I17" s="30" t="e">
        <f t="shared" si="0"/>
        <v>#VALUE!</v>
      </c>
      <c r="J17" s="39">
        <v>120</v>
      </c>
    </row>
    <row r="18" spans="1:10" x14ac:dyDescent="0.2">
      <c r="A18" s="10">
        <v>11</v>
      </c>
      <c r="B18" s="33">
        <v>141</v>
      </c>
      <c r="C18" s="75" t="s">
        <v>153</v>
      </c>
      <c r="D18" s="75" t="s">
        <v>146</v>
      </c>
      <c r="E18" s="75" t="s">
        <v>154</v>
      </c>
      <c r="F18" s="84" t="s">
        <v>288</v>
      </c>
      <c r="G18" s="31"/>
      <c r="H18" s="31"/>
      <c r="I18" s="30" t="e">
        <f t="shared" si="0"/>
        <v>#VALUE!</v>
      </c>
      <c r="J18" s="39">
        <v>115</v>
      </c>
    </row>
    <row r="19" spans="1:10" x14ac:dyDescent="0.2">
      <c r="A19" s="10">
        <v>12</v>
      </c>
      <c r="B19" s="10"/>
      <c r="C19" s="33"/>
      <c r="D19" s="11"/>
      <c r="E19" s="18"/>
      <c r="F19" s="30"/>
      <c r="G19" s="31"/>
      <c r="H19" s="31"/>
      <c r="I19" s="30">
        <f t="shared" ref="I19:I24" si="1">F19+(G19*$N$6)+(H19*$O$6)</f>
        <v>0</v>
      </c>
      <c r="J19" s="39">
        <v>110</v>
      </c>
    </row>
    <row r="20" spans="1:10" x14ac:dyDescent="0.2">
      <c r="A20" s="7">
        <v>13</v>
      </c>
      <c r="B20" s="10"/>
      <c r="C20" s="12"/>
      <c r="D20" s="12"/>
      <c r="E20" s="13"/>
      <c r="F20" s="28"/>
      <c r="G20" s="12"/>
      <c r="H20" s="12"/>
      <c r="I20" s="30">
        <f t="shared" si="1"/>
        <v>0</v>
      </c>
      <c r="J20" s="15">
        <v>105</v>
      </c>
    </row>
    <row r="21" spans="1:10" x14ac:dyDescent="0.2">
      <c r="A21" s="10">
        <v>14</v>
      </c>
      <c r="B21" s="10"/>
      <c r="C21" s="12"/>
      <c r="D21" s="12"/>
      <c r="E21" s="13"/>
      <c r="F21" s="28"/>
      <c r="G21" s="12"/>
      <c r="H21" s="12"/>
      <c r="I21" s="30">
        <f t="shared" si="1"/>
        <v>0</v>
      </c>
      <c r="J21" s="15">
        <v>100</v>
      </c>
    </row>
    <row r="22" spans="1:10" x14ac:dyDescent="0.2">
      <c r="A22" s="10">
        <v>15</v>
      </c>
      <c r="B22" s="10"/>
      <c r="C22" s="12"/>
      <c r="D22" s="12"/>
      <c r="E22" s="13"/>
      <c r="F22" s="28"/>
      <c r="G22" s="12"/>
      <c r="H22" s="12"/>
      <c r="I22" s="30">
        <f t="shared" si="1"/>
        <v>0</v>
      </c>
      <c r="J22" s="15">
        <v>95</v>
      </c>
    </row>
    <row r="23" spans="1:10" x14ac:dyDescent="0.2">
      <c r="A23" s="7">
        <v>16</v>
      </c>
      <c r="B23" s="10"/>
      <c r="C23" s="12"/>
      <c r="D23" s="12"/>
      <c r="E23" s="13"/>
      <c r="F23" s="28"/>
      <c r="G23" s="12"/>
      <c r="H23" s="12"/>
      <c r="I23" s="30">
        <f t="shared" si="1"/>
        <v>0</v>
      </c>
      <c r="J23" s="15">
        <v>92</v>
      </c>
    </row>
    <row r="24" spans="1:10" x14ac:dyDescent="0.2">
      <c r="A24" s="10">
        <v>17</v>
      </c>
      <c r="B24" s="10"/>
      <c r="C24" s="12"/>
      <c r="D24" s="12"/>
      <c r="E24" s="13"/>
      <c r="F24" s="28"/>
      <c r="G24" s="12"/>
      <c r="H24" s="12"/>
      <c r="I24" s="30">
        <f t="shared" si="1"/>
        <v>0</v>
      </c>
      <c r="J24" s="15">
        <v>89</v>
      </c>
    </row>
    <row r="25" spans="1:10" x14ac:dyDescent="0.2">
      <c r="A25" s="10">
        <v>18</v>
      </c>
      <c r="B25" s="10"/>
      <c r="C25" s="12"/>
      <c r="D25" s="12"/>
      <c r="E25" s="13"/>
      <c r="F25" s="28"/>
      <c r="G25" s="12"/>
      <c r="H25" s="12"/>
      <c r="I25" s="30">
        <f t="shared" ref="I25:I32" si="2">F25+(G25*$N$6)+(H25*$O$6)</f>
        <v>0</v>
      </c>
      <c r="J25" s="15">
        <v>86</v>
      </c>
    </row>
    <row r="26" spans="1:10" x14ac:dyDescent="0.2">
      <c r="A26" s="10">
        <v>19</v>
      </c>
      <c r="B26" s="10"/>
      <c r="C26" s="12"/>
      <c r="D26" s="12"/>
      <c r="E26" s="13"/>
      <c r="F26" s="28"/>
      <c r="G26" s="12"/>
      <c r="H26" s="12"/>
      <c r="I26" s="30">
        <f t="shared" si="2"/>
        <v>0</v>
      </c>
      <c r="J26" s="15">
        <v>83</v>
      </c>
    </row>
    <row r="27" spans="1:10" x14ac:dyDescent="0.2">
      <c r="A27" s="10">
        <v>20</v>
      </c>
      <c r="B27" s="10"/>
      <c r="C27" s="12"/>
      <c r="D27" s="12"/>
      <c r="E27" s="13"/>
      <c r="F27" s="28"/>
      <c r="G27" s="12"/>
      <c r="H27" s="12"/>
      <c r="I27" s="30">
        <f t="shared" si="2"/>
        <v>0</v>
      </c>
      <c r="J27" s="15">
        <v>80</v>
      </c>
    </row>
    <row r="28" spans="1:10" x14ac:dyDescent="0.2">
      <c r="A28" s="10">
        <v>21</v>
      </c>
      <c r="B28" s="10"/>
      <c r="C28" s="12"/>
      <c r="D28" s="12"/>
      <c r="E28" s="13"/>
      <c r="F28" s="28"/>
      <c r="G28" s="12"/>
      <c r="H28" s="12"/>
      <c r="I28" s="30">
        <f t="shared" si="2"/>
        <v>0</v>
      </c>
      <c r="J28" s="15">
        <v>78</v>
      </c>
    </row>
    <row r="29" spans="1:10" x14ac:dyDescent="0.2">
      <c r="A29" s="10">
        <v>22</v>
      </c>
      <c r="B29" s="10"/>
      <c r="C29" s="12"/>
      <c r="D29" s="12"/>
      <c r="E29" s="13"/>
      <c r="F29" s="28"/>
      <c r="G29" s="12"/>
      <c r="H29" s="12"/>
      <c r="I29" s="30">
        <f t="shared" si="2"/>
        <v>0</v>
      </c>
      <c r="J29" s="15">
        <v>76</v>
      </c>
    </row>
    <row r="30" spans="1:10" x14ac:dyDescent="0.2">
      <c r="A30" s="10">
        <v>23</v>
      </c>
      <c r="B30" s="10"/>
      <c r="C30" s="12"/>
      <c r="D30" s="12"/>
      <c r="E30" s="13"/>
      <c r="F30" s="28"/>
      <c r="G30" s="12"/>
      <c r="H30" s="12"/>
      <c r="I30" s="30">
        <f t="shared" si="2"/>
        <v>0</v>
      </c>
      <c r="J30" s="15">
        <v>74</v>
      </c>
    </row>
    <row r="31" spans="1:10" x14ac:dyDescent="0.2">
      <c r="A31" s="10">
        <v>24</v>
      </c>
      <c r="B31" s="10"/>
      <c r="C31" s="12"/>
      <c r="D31" s="12"/>
      <c r="E31" s="13"/>
      <c r="F31" s="28"/>
      <c r="G31" s="12"/>
      <c r="H31" s="12"/>
      <c r="I31" s="30">
        <f t="shared" si="2"/>
        <v>0</v>
      </c>
      <c r="J31" s="15">
        <v>72</v>
      </c>
    </row>
    <row r="32" spans="1:10" x14ac:dyDescent="0.2">
      <c r="A32" s="10">
        <v>25</v>
      </c>
      <c r="B32" s="10"/>
      <c r="C32" s="12"/>
      <c r="D32" s="12"/>
      <c r="E32" s="13"/>
      <c r="F32" s="28"/>
      <c r="G32" s="12"/>
      <c r="H32" s="12"/>
      <c r="I32" s="30">
        <f t="shared" si="2"/>
        <v>0</v>
      </c>
      <c r="J32" s="15">
        <v>70</v>
      </c>
    </row>
    <row r="33" spans="1:8" x14ac:dyDescent="0.2">
      <c r="B33" s="19"/>
      <c r="C33"/>
      <c r="D33"/>
      <c r="E33"/>
      <c r="F33"/>
      <c r="G33" s="2"/>
      <c r="H33"/>
    </row>
    <row r="34" spans="1:8" x14ac:dyDescent="0.2">
      <c r="B34" s="19"/>
      <c r="C34"/>
      <c r="D34"/>
      <c r="E34"/>
      <c r="F34"/>
      <c r="G34" s="2"/>
      <c r="H34"/>
    </row>
    <row r="35" spans="1:8" x14ac:dyDescent="0.2">
      <c r="B35" s="19"/>
      <c r="C35"/>
      <c r="D35"/>
      <c r="E35"/>
      <c r="F35"/>
      <c r="G35" s="2"/>
      <c r="H35"/>
    </row>
    <row r="36" spans="1:8" x14ac:dyDescent="0.2">
      <c r="B36" s="19"/>
      <c r="C36"/>
      <c r="D36"/>
      <c r="E36"/>
      <c r="F36"/>
      <c r="G36" s="2"/>
      <c r="H36"/>
    </row>
    <row r="37" spans="1:8" x14ac:dyDescent="0.2">
      <c r="B37" s="19"/>
      <c r="C37"/>
      <c r="D37"/>
      <c r="E37"/>
      <c r="F37"/>
      <c r="G37" s="2"/>
      <c r="H37"/>
    </row>
    <row r="38" spans="1:8" x14ac:dyDescent="0.2">
      <c r="B38" s="19"/>
      <c r="C38"/>
      <c r="D38"/>
      <c r="E38"/>
      <c r="F38"/>
      <c r="G38" s="2"/>
      <c r="H38"/>
    </row>
    <row r="39" spans="1:8" x14ac:dyDescent="0.2">
      <c r="B39" s="19"/>
      <c r="C39"/>
      <c r="D39"/>
      <c r="E39"/>
      <c r="F39"/>
      <c r="G39" s="2"/>
      <c r="H39"/>
    </row>
    <row r="40" spans="1:8" x14ac:dyDescent="0.2">
      <c r="B40" s="19"/>
      <c r="C40"/>
      <c r="D40"/>
      <c r="E40"/>
      <c r="F40"/>
      <c r="G40" s="2"/>
      <c r="H40"/>
    </row>
    <row r="41" spans="1:8" x14ac:dyDescent="0.2">
      <c r="B41" s="19"/>
      <c r="C41"/>
      <c r="D41"/>
      <c r="E41"/>
      <c r="F41"/>
      <c r="G41" s="2"/>
      <c r="H41"/>
    </row>
    <row r="42" spans="1:8" x14ac:dyDescent="0.2">
      <c r="B42" s="19"/>
      <c r="C42"/>
      <c r="D42"/>
      <c r="E42"/>
      <c r="F42"/>
      <c r="G42" s="2"/>
      <c r="H42"/>
    </row>
    <row r="43" spans="1:8" x14ac:dyDescent="0.2">
      <c r="C43" s="20"/>
      <c r="D43"/>
      <c r="E43" s="24" t="s">
        <v>57</v>
      </c>
      <c r="F43"/>
      <c r="G43"/>
      <c r="H43"/>
    </row>
    <row r="44" spans="1:8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8" x14ac:dyDescent="0.2">
      <c r="A45" s="7">
        <v>1</v>
      </c>
      <c r="B45" s="33">
        <v>132</v>
      </c>
      <c r="C45" s="75" t="s">
        <v>137</v>
      </c>
      <c r="D45" s="75" t="s">
        <v>138</v>
      </c>
      <c r="E45" s="75" t="s">
        <v>102</v>
      </c>
      <c r="F45" s="28">
        <v>1.236111111111111E-4</v>
      </c>
      <c r="G45" s="15">
        <v>202</v>
      </c>
    </row>
    <row r="46" spans="1:8" x14ac:dyDescent="0.2">
      <c r="A46" s="10">
        <v>2</v>
      </c>
      <c r="B46" s="33">
        <v>136</v>
      </c>
      <c r="C46" s="75" t="s">
        <v>145</v>
      </c>
      <c r="D46" s="75" t="s">
        <v>146</v>
      </c>
      <c r="E46" s="75" t="s">
        <v>125</v>
      </c>
      <c r="F46" s="28">
        <v>1.326388888888889E-4</v>
      </c>
      <c r="G46" s="15">
        <v>191</v>
      </c>
    </row>
    <row r="47" spans="1:8" x14ac:dyDescent="0.2">
      <c r="A47" s="10">
        <v>3</v>
      </c>
      <c r="B47" s="10">
        <v>137</v>
      </c>
      <c r="C47" s="75" t="s">
        <v>92</v>
      </c>
      <c r="D47" s="75" t="s">
        <v>147</v>
      </c>
      <c r="E47" s="75" t="s">
        <v>125</v>
      </c>
      <c r="F47" s="28">
        <v>1.3310185185185186E-4</v>
      </c>
      <c r="G47" s="15">
        <v>181</v>
      </c>
    </row>
    <row r="48" spans="1:8" x14ac:dyDescent="0.2">
      <c r="A48" s="7">
        <v>4</v>
      </c>
      <c r="B48" s="33">
        <v>138</v>
      </c>
      <c r="C48" s="75" t="s">
        <v>119</v>
      </c>
      <c r="D48" s="75" t="s">
        <v>148</v>
      </c>
      <c r="E48" s="75" t="s">
        <v>126</v>
      </c>
      <c r="F48" s="28">
        <v>1.4629629629629631E-4</v>
      </c>
      <c r="G48" s="39">
        <v>171</v>
      </c>
    </row>
    <row r="49" spans="1:7" x14ac:dyDescent="0.2">
      <c r="A49" s="10">
        <v>5</v>
      </c>
      <c r="B49" s="10">
        <v>134</v>
      </c>
      <c r="C49" s="75" t="s">
        <v>141</v>
      </c>
      <c r="D49" s="75" t="s">
        <v>142</v>
      </c>
      <c r="E49" s="75" t="s">
        <v>125</v>
      </c>
      <c r="F49" s="28">
        <v>1.5439814814814814E-4</v>
      </c>
      <c r="G49" s="39">
        <v>161</v>
      </c>
    </row>
    <row r="50" spans="1:7" x14ac:dyDescent="0.2">
      <c r="A50" s="10">
        <v>6</v>
      </c>
      <c r="B50" s="33">
        <v>139</v>
      </c>
      <c r="C50" s="75" t="s">
        <v>149</v>
      </c>
      <c r="D50" s="75" t="s">
        <v>150</v>
      </c>
      <c r="E50" s="75" t="s">
        <v>126</v>
      </c>
      <c r="F50" s="28">
        <v>1.545138888888889E-4</v>
      </c>
      <c r="G50" s="39">
        <v>152</v>
      </c>
    </row>
    <row r="51" spans="1:7" x14ac:dyDescent="0.2">
      <c r="A51" s="7">
        <v>7</v>
      </c>
      <c r="B51" s="33">
        <v>133</v>
      </c>
      <c r="C51" s="75" t="s">
        <v>139</v>
      </c>
      <c r="D51" s="75" t="s">
        <v>140</v>
      </c>
      <c r="E51" s="75" t="s">
        <v>123</v>
      </c>
      <c r="F51" s="28">
        <v>1.5891203703703702E-4</v>
      </c>
      <c r="G51" s="39">
        <v>144</v>
      </c>
    </row>
    <row r="52" spans="1:7" x14ac:dyDescent="0.2">
      <c r="A52" s="10">
        <v>8</v>
      </c>
      <c r="B52" s="10">
        <v>140</v>
      </c>
      <c r="C52" s="75" t="s">
        <v>151</v>
      </c>
      <c r="D52" s="75" t="s">
        <v>152</v>
      </c>
      <c r="E52" s="75" t="s">
        <v>126</v>
      </c>
      <c r="F52" s="28">
        <v>1.6655092592592592E-4</v>
      </c>
      <c r="G52" s="39">
        <v>136</v>
      </c>
    </row>
    <row r="53" spans="1:7" x14ac:dyDescent="0.2">
      <c r="A53" s="10">
        <v>9</v>
      </c>
      <c r="B53" s="10">
        <v>131</v>
      </c>
      <c r="C53" s="75" t="s">
        <v>135</v>
      </c>
      <c r="D53" s="75" t="s">
        <v>136</v>
      </c>
      <c r="E53" s="75" t="s">
        <v>102</v>
      </c>
      <c r="F53" s="28">
        <v>1.7696759259259258E-4</v>
      </c>
      <c r="G53" s="39">
        <v>128</v>
      </c>
    </row>
    <row r="54" spans="1:7" x14ac:dyDescent="0.2">
      <c r="A54" s="7">
        <v>10</v>
      </c>
      <c r="B54" s="33">
        <v>135</v>
      </c>
      <c r="C54" s="75" t="s">
        <v>143</v>
      </c>
      <c r="D54" s="75" t="s">
        <v>144</v>
      </c>
      <c r="E54" s="75" t="s">
        <v>125</v>
      </c>
      <c r="F54" s="83" t="s">
        <v>288</v>
      </c>
      <c r="G54" s="39">
        <v>120</v>
      </c>
    </row>
    <row r="55" spans="1:7" x14ac:dyDescent="0.2">
      <c r="A55" s="10">
        <v>11</v>
      </c>
      <c r="B55" s="33">
        <v>141</v>
      </c>
      <c r="C55" s="75" t="s">
        <v>153</v>
      </c>
      <c r="D55" s="75" t="s">
        <v>146</v>
      </c>
      <c r="E55" s="75" t="s">
        <v>154</v>
      </c>
      <c r="F55" s="83" t="s">
        <v>288</v>
      </c>
      <c r="G55" s="39">
        <v>115</v>
      </c>
    </row>
    <row r="56" spans="1:7" x14ac:dyDescent="0.2">
      <c r="A56" s="10">
        <v>12</v>
      </c>
      <c r="B56" s="10"/>
      <c r="C56" s="33"/>
      <c r="D56" s="11"/>
      <c r="E56" s="18"/>
      <c r="F56" s="30"/>
      <c r="G56" s="39">
        <v>110</v>
      </c>
    </row>
    <row r="57" spans="1:7" x14ac:dyDescent="0.2">
      <c r="A57" s="7">
        <v>13</v>
      </c>
      <c r="B57" s="10"/>
      <c r="C57" s="12"/>
      <c r="D57" s="12"/>
      <c r="E57" s="13"/>
      <c r="F57" s="28"/>
      <c r="G57" s="15">
        <v>105</v>
      </c>
    </row>
    <row r="58" spans="1:7" x14ac:dyDescent="0.2">
      <c r="A58" s="10">
        <v>14</v>
      </c>
      <c r="B58" s="10"/>
      <c r="C58" s="12"/>
      <c r="D58" s="12"/>
      <c r="E58" s="13"/>
      <c r="F58" s="28"/>
      <c r="G58" s="15">
        <v>100</v>
      </c>
    </row>
    <row r="59" spans="1:7" x14ac:dyDescent="0.2">
      <c r="A59" s="10">
        <v>15</v>
      </c>
      <c r="B59" s="10"/>
      <c r="C59" s="12"/>
      <c r="D59" s="12"/>
      <c r="E59" s="13"/>
      <c r="F59" s="28"/>
      <c r="G59" s="15">
        <v>95</v>
      </c>
    </row>
    <row r="60" spans="1:7" x14ac:dyDescent="0.2">
      <c r="A60" s="7">
        <v>16</v>
      </c>
      <c r="B60" s="10"/>
      <c r="C60" s="12"/>
      <c r="D60" s="12"/>
      <c r="E60" s="13"/>
      <c r="F60" s="28"/>
      <c r="G60" s="15">
        <v>92</v>
      </c>
    </row>
    <row r="61" spans="1:7" x14ac:dyDescent="0.2">
      <c r="A61" s="10">
        <v>17</v>
      </c>
      <c r="B61" s="10"/>
      <c r="C61" s="12"/>
      <c r="D61" s="12"/>
      <c r="E61" s="13"/>
      <c r="F61" s="28"/>
      <c r="G61" s="15">
        <v>89</v>
      </c>
    </row>
    <row r="62" spans="1:7" x14ac:dyDescent="0.2">
      <c r="A62" s="7">
        <v>18</v>
      </c>
      <c r="B62" s="10"/>
      <c r="C62" s="12"/>
      <c r="D62" s="12"/>
      <c r="E62" s="13"/>
      <c r="F62" s="28"/>
      <c r="G62" s="15">
        <v>86</v>
      </c>
    </row>
    <row r="63" spans="1:7" x14ac:dyDescent="0.2">
      <c r="A63" s="10">
        <v>19</v>
      </c>
      <c r="B63" s="10"/>
      <c r="C63" s="12"/>
      <c r="D63" s="12"/>
      <c r="E63" s="13"/>
      <c r="F63" s="28"/>
      <c r="G63" s="15">
        <v>83</v>
      </c>
    </row>
    <row r="64" spans="1:7" x14ac:dyDescent="0.2">
      <c r="A64" s="7">
        <v>20</v>
      </c>
      <c r="B64" s="10"/>
      <c r="C64" s="12"/>
      <c r="D64" s="12"/>
      <c r="E64" s="13"/>
      <c r="F64" s="28"/>
      <c r="G64" s="15">
        <v>80</v>
      </c>
    </row>
    <row r="65" spans="1:8" x14ac:dyDescent="0.2">
      <c r="A65" s="10">
        <v>21</v>
      </c>
      <c r="B65" s="10"/>
      <c r="C65" s="12"/>
      <c r="D65" s="12"/>
      <c r="E65" s="13"/>
      <c r="F65" s="28"/>
      <c r="G65" s="15">
        <v>78</v>
      </c>
    </row>
    <row r="66" spans="1:8" x14ac:dyDescent="0.2">
      <c r="A66" s="7">
        <v>22</v>
      </c>
      <c r="B66" s="10"/>
      <c r="C66" s="12"/>
      <c r="D66" s="12"/>
      <c r="E66" s="13"/>
      <c r="F66" s="28"/>
      <c r="G66" s="15">
        <v>76</v>
      </c>
    </row>
    <row r="67" spans="1:8" x14ac:dyDescent="0.2">
      <c r="A67" s="10">
        <v>23</v>
      </c>
      <c r="B67" s="10"/>
      <c r="C67" s="12"/>
      <c r="D67" s="12"/>
      <c r="E67" s="13"/>
      <c r="F67" s="28"/>
      <c r="G67" s="15">
        <v>74</v>
      </c>
    </row>
    <row r="68" spans="1:8" x14ac:dyDescent="0.2">
      <c r="A68" s="7">
        <v>24</v>
      </c>
      <c r="B68" s="10"/>
      <c r="C68" s="12"/>
      <c r="D68" s="12"/>
      <c r="E68" s="13"/>
      <c r="F68" s="28"/>
      <c r="G68" s="15">
        <v>72</v>
      </c>
    </row>
    <row r="69" spans="1:8" x14ac:dyDescent="0.2">
      <c r="A69" s="7">
        <v>25</v>
      </c>
      <c r="B69" s="10"/>
      <c r="C69" s="12"/>
      <c r="D69" s="12"/>
      <c r="E69" s="13"/>
      <c r="F69" s="28"/>
      <c r="G69" s="15">
        <v>70</v>
      </c>
    </row>
    <row r="70" spans="1:8" x14ac:dyDescent="0.2">
      <c r="C70"/>
      <c r="D70"/>
      <c r="E70"/>
      <c r="F70"/>
      <c r="G70"/>
      <c r="H70"/>
    </row>
    <row r="71" spans="1:8" x14ac:dyDescent="0.2">
      <c r="C71"/>
      <c r="D71"/>
      <c r="E71"/>
      <c r="F71"/>
      <c r="G71"/>
      <c r="H71"/>
    </row>
    <row r="72" spans="1:8" x14ac:dyDescent="0.2">
      <c r="C72"/>
      <c r="D72"/>
      <c r="E72"/>
      <c r="F72"/>
      <c r="G72"/>
      <c r="H72"/>
    </row>
    <row r="73" spans="1:8" x14ac:dyDescent="0.2">
      <c r="C73"/>
      <c r="D73"/>
      <c r="E73"/>
      <c r="F73"/>
      <c r="G73"/>
      <c r="H73"/>
    </row>
    <row r="74" spans="1:8" x14ac:dyDescent="0.2">
      <c r="C74"/>
      <c r="D74"/>
      <c r="E74"/>
      <c r="F74"/>
      <c r="G74"/>
      <c r="H74"/>
    </row>
    <row r="75" spans="1:8" x14ac:dyDescent="0.2">
      <c r="C75"/>
      <c r="D75"/>
      <c r="E75"/>
      <c r="F75"/>
      <c r="G75"/>
      <c r="H75"/>
    </row>
    <row r="76" spans="1:8" x14ac:dyDescent="0.2">
      <c r="C76"/>
      <c r="D76"/>
      <c r="E76"/>
      <c r="F76"/>
      <c r="G76"/>
      <c r="H76"/>
    </row>
    <row r="77" spans="1:8" x14ac:dyDescent="0.2">
      <c r="C77"/>
      <c r="D77"/>
      <c r="E77"/>
      <c r="F77"/>
      <c r="G77"/>
      <c r="H77"/>
    </row>
    <row r="78" spans="1:8" x14ac:dyDescent="0.2">
      <c r="C78"/>
      <c r="D78"/>
      <c r="E78"/>
      <c r="F78"/>
      <c r="G78"/>
      <c r="H78"/>
    </row>
    <row r="79" spans="1:8" x14ac:dyDescent="0.2">
      <c r="C79"/>
      <c r="D79"/>
      <c r="E79"/>
      <c r="F79"/>
      <c r="G79"/>
      <c r="H79"/>
    </row>
    <row r="80" spans="1:8" x14ac:dyDescent="0.2">
      <c r="C80"/>
      <c r="D80"/>
      <c r="E80"/>
      <c r="F80"/>
      <c r="G80"/>
      <c r="H80"/>
    </row>
    <row r="81" spans="1:8" x14ac:dyDescent="0.2">
      <c r="C81"/>
      <c r="D81"/>
      <c r="E81"/>
      <c r="F81"/>
      <c r="G81"/>
      <c r="H81"/>
    </row>
    <row r="82" spans="1:8" x14ac:dyDescent="0.2">
      <c r="C82" s="20"/>
      <c r="D82"/>
      <c r="E82" s="24" t="s">
        <v>58</v>
      </c>
      <c r="F82"/>
      <c r="G82"/>
      <c r="H82"/>
    </row>
    <row r="83" spans="1:8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  <c r="H83"/>
    </row>
    <row r="84" spans="1:8" x14ac:dyDescent="0.2">
      <c r="A84" s="10">
        <v>1</v>
      </c>
      <c r="B84" s="33">
        <v>136</v>
      </c>
      <c r="C84" s="75" t="s">
        <v>145</v>
      </c>
      <c r="D84" s="75" t="s">
        <v>146</v>
      </c>
      <c r="E84" s="75" t="s">
        <v>125</v>
      </c>
      <c r="F84" s="15">
        <v>202</v>
      </c>
      <c r="H84"/>
    </row>
    <row r="85" spans="1:8" x14ac:dyDescent="0.2">
      <c r="A85" s="10">
        <v>2</v>
      </c>
      <c r="B85" s="33">
        <v>132</v>
      </c>
      <c r="C85" s="75" t="s">
        <v>137</v>
      </c>
      <c r="D85" s="75" t="s">
        <v>138</v>
      </c>
      <c r="E85" s="75" t="s">
        <v>102</v>
      </c>
      <c r="F85" s="15">
        <v>191</v>
      </c>
      <c r="H85"/>
    </row>
    <row r="86" spans="1:8" x14ac:dyDescent="0.2">
      <c r="A86" s="10">
        <v>3</v>
      </c>
      <c r="B86" s="33">
        <v>139</v>
      </c>
      <c r="C86" s="75" t="s">
        <v>149</v>
      </c>
      <c r="D86" s="75" t="s">
        <v>150</v>
      </c>
      <c r="E86" s="75" t="s">
        <v>126</v>
      </c>
      <c r="F86" s="15">
        <v>181</v>
      </c>
      <c r="H86"/>
    </row>
    <row r="87" spans="1:8" x14ac:dyDescent="0.2">
      <c r="A87" s="10">
        <v>4</v>
      </c>
      <c r="B87" s="33">
        <v>138</v>
      </c>
      <c r="C87" s="75" t="s">
        <v>119</v>
      </c>
      <c r="D87" s="75" t="s">
        <v>148</v>
      </c>
      <c r="E87" s="75" t="s">
        <v>126</v>
      </c>
      <c r="F87" s="39">
        <v>171</v>
      </c>
      <c r="H87"/>
    </row>
    <row r="88" spans="1:8" x14ac:dyDescent="0.2">
      <c r="A88" s="7">
        <v>5</v>
      </c>
      <c r="B88" s="10">
        <v>137</v>
      </c>
      <c r="C88" s="75" t="s">
        <v>92</v>
      </c>
      <c r="D88" s="75" t="s">
        <v>147</v>
      </c>
      <c r="E88" s="75" t="s">
        <v>125</v>
      </c>
      <c r="F88" s="39">
        <v>161</v>
      </c>
      <c r="H88"/>
    </row>
    <row r="89" spans="1:8" x14ac:dyDescent="0.2">
      <c r="A89" s="7">
        <v>6</v>
      </c>
      <c r="B89" s="10">
        <v>140</v>
      </c>
      <c r="C89" s="75" t="s">
        <v>151</v>
      </c>
      <c r="D89" s="75" t="s">
        <v>152</v>
      </c>
      <c r="E89" s="75" t="s">
        <v>126</v>
      </c>
      <c r="F89" s="39">
        <v>152</v>
      </c>
      <c r="H89"/>
    </row>
    <row r="90" spans="1:8" x14ac:dyDescent="0.2">
      <c r="A90" s="7">
        <v>7</v>
      </c>
      <c r="B90" s="10">
        <v>134</v>
      </c>
      <c r="C90" s="75" t="s">
        <v>141</v>
      </c>
      <c r="D90" s="75" t="s">
        <v>142</v>
      </c>
      <c r="E90" s="75" t="s">
        <v>125</v>
      </c>
      <c r="F90" s="39">
        <v>144</v>
      </c>
      <c r="H90"/>
    </row>
    <row r="91" spans="1:8" x14ac:dyDescent="0.2">
      <c r="A91" s="10">
        <v>8</v>
      </c>
      <c r="B91" s="33">
        <v>133</v>
      </c>
      <c r="C91" s="75" t="s">
        <v>139</v>
      </c>
      <c r="D91" s="75" t="s">
        <v>140</v>
      </c>
      <c r="E91" s="75" t="s">
        <v>123</v>
      </c>
      <c r="F91" s="39">
        <v>136</v>
      </c>
      <c r="H91"/>
    </row>
    <row r="92" spans="1:8" x14ac:dyDescent="0.2">
      <c r="A92" s="7">
        <v>9</v>
      </c>
      <c r="B92" s="10">
        <v>131</v>
      </c>
      <c r="C92" s="75" t="s">
        <v>135</v>
      </c>
      <c r="D92" s="75" t="s">
        <v>136</v>
      </c>
      <c r="E92" s="75" t="s">
        <v>102</v>
      </c>
      <c r="F92" s="39">
        <v>128</v>
      </c>
      <c r="H92"/>
    </row>
    <row r="93" spans="1:8" x14ac:dyDescent="0.2">
      <c r="A93" s="10" t="s">
        <v>288</v>
      </c>
      <c r="B93" s="33">
        <v>135</v>
      </c>
      <c r="C93" s="75" t="s">
        <v>143</v>
      </c>
      <c r="D93" s="75" t="s">
        <v>144</v>
      </c>
      <c r="E93" s="75" t="s">
        <v>125</v>
      </c>
      <c r="F93" s="39">
        <v>120</v>
      </c>
      <c r="H93"/>
    </row>
    <row r="94" spans="1:8" x14ac:dyDescent="0.2">
      <c r="A94" s="10" t="s">
        <v>288</v>
      </c>
      <c r="B94" s="33">
        <v>141</v>
      </c>
      <c r="C94" s="75" t="s">
        <v>153</v>
      </c>
      <c r="D94" s="75" t="s">
        <v>146</v>
      </c>
      <c r="E94" s="75" t="s">
        <v>154</v>
      </c>
      <c r="F94" s="39">
        <v>115</v>
      </c>
      <c r="H94"/>
    </row>
    <row r="95" spans="1:8" x14ac:dyDescent="0.2">
      <c r="A95" s="10"/>
      <c r="B95" s="10"/>
      <c r="C95" s="33"/>
      <c r="D95" s="11"/>
      <c r="E95" s="18"/>
      <c r="F95" s="39">
        <v>110</v>
      </c>
      <c r="H95"/>
    </row>
    <row r="96" spans="1:8" x14ac:dyDescent="0.2">
      <c r="A96" s="7"/>
      <c r="B96" s="10"/>
      <c r="C96" s="12"/>
      <c r="D96" s="12"/>
      <c r="E96" s="13"/>
      <c r="F96" s="15">
        <v>105</v>
      </c>
      <c r="H96"/>
    </row>
    <row r="97" spans="1:8" x14ac:dyDescent="0.2">
      <c r="A97" s="10"/>
      <c r="B97" s="10"/>
      <c r="C97" s="12"/>
      <c r="D97" s="12"/>
      <c r="E97" s="13"/>
      <c r="F97" s="15">
        <v>100</v>
      </c>
      <c r="H97"/>
    </row>
    <row r="98" spans="1:8" x14ac:dyDescent="0.2">
      <c r="A98" s="10"/>
      <c r="B98" s="10"/>
      <c r="C98" s="12"/>
      <c r="D98" s="12"/>
      <c r="E98" s="13"/>
      <c r="F98" s="15">
        <v>95</v>
      </c>
      <c r="H98"/>
    </row>
    <row r="99" spans="1:8" x14ac:dyDescent="0.2">
      <c r="A99" s="7"/>
      <c r="B99" s="10"/>
      <c r="C99" s="12"/>
      <c r="D99" s="12"/>
      <c r="E99" s="13"/>
      <c r="F99" s="15">
        <v>92</v>
      </c>
      <c r="H99"/>
    </row>
    <row r="100" spans="1:8" x14ac:dyDescent="0.2">
      <c r="A100" s="10"/>
      <c r="B100" s="10"/>
      <c r="C100" s="12"/>
      <c r="D100" s="12"/>
      <c r="E100" s="13"/>
      <c r="F100" s="15">
        <v>89</v>
      </c>
      <c r="H100"/>
    </row>
    <row r="101" spans="1:8" x14ac:dyDescent="0.2">
      <c r="A101" s="10"/>
      <c r="B101" s="10"/>
      <c r="C101" s="12"/>
      <c r="D101" s="12"/>
      <c r="E101" s="13"/>
      <c r="F101" s="15">
        <v>86</v>
      </c>
      <c r="H101"/>
    </row>
    <row r="102" spans="1:8" x14ac:dyDescent="0.2">
      <c r="A102" s="10"/>
      <c r="B102" s="10"/>
      <c r="C102" s="12"/>
      <c r="D102" s="12"/>
      <c r="E102" s="13"/>
      <c r="F102" s="15">
        <v>83</v>
      </c>
      <c r="H102"/>
    </row>
    <row r="103" spans="1:8" x14ac:dyDescent="0.2">
      <c r="A103" s="10"/>
      <c r="B103" s="10"/>
      <c r="C103" s="12"/>
      <c r="D103" s="12"/>
      <c r="E103" s="13"/>
      <c r="F103" s="15">
        <v>80</v>
      </c>
      <c r="H103"/>
    </row>
    <row r="104" spans="1:8" x14ac:dyDescent="0.2">
      <c r="A104" s="10"/>
      <c r="B104" s="10"/>
      <c r="C104" s="12"/>
      <c r="D104" s="12"/>
      <c r="E104" s="13"/>
      <c r="F104" s="15">
        <v>78</v>
      </c>
      <c r="H104"/>
    </row>
    <row r="105" spans="1:8" x14ac:dyDescent="0.2">
      <c r="A105" s="10"/>
      <c r="B105" s="10"/>
      <c r="C105" s="12"/>
      <c r="D105" s="12"/>
      <c r="E105" s="13"/>
      <c r="F105" s="15">
        <v>76</v>
      </c>
      <c r="H105"/>
    </row>
    <row r="106" spans="1:8" x14ac:dyDescent="0.2">
      <c r="A106" s="10"/>
      <c r="B106" s="10"/>
      <c r="C106" s="12"/>
      <c r="D106" s="12"/>
      <c r="E106" s="13"/>
      <c r="F106" s="15">
        <v>74</v>
      </c>
      <c r="H106"/>
    </row>
    <row r="107" spans="1:8" x14ac:dyDescent="0.2">
      <c r="A107" s="10"/>
      <c r="B107" s="10"/>
      <c r="C107" s="12"/>
      <c r="D107" s="12"/>
      <c r="E107" s="13"/>
      <c r="F107" s="15">
        <v>72</v>
      </c>
      <c r="H107"/>
    </row>
    <row r="108" spans="1:8" x14ac:dyDescent="0.2">
      <c r="A108" s="10"/>
      <c r="B108" s="10"/>
      <c r="C108" s="12"/>
      <c r="D108" s="12"/>
      <c r="E108" s="13"/>
      <c r="F108" s="15">
        <v>70</v>
      </c>
      <c r="H108"/>
    </row>
    <row r="109" spans="1:8" x14ac:dyDescent="0.2">
      <c r="C109"/>
      <c r="D109"/>
      <c r="E109"/>
      <c r="F109"/>
      <c r="G109"/>
      <c r="H109"/>
    </row>
    <row r="110" spans="1:8" x14ac:dyDescent="0.2">
      <c r="C110"/>
      <c r="D110"/>
      <c r="E110"/>
      <c r="F110"/>
      <c r="G110"/>
      <c r="H110"/>
    </row>
    <row r="111" spans="1:8" x14ac:dyDescent="0.2">
      <c r="C111"/>
      <c r="D111"/>
      <c r="E111"/>
      <c r="F111"/>
      <c r="G111"/>
      <c r="H111"/>
    </row>
    <row r="112" spans="1:8" x14ac:dyDescent="0.2">
      <c r="C112"/>
      <c r="D112"/>
      <c r="E112"/>
      <c r="F112"/>
      <c r="G112"/>
      <c r="H112"/>
    </row>
    <row r="113" spans="1:10" x14ac:dyDescent="0.2">
      <c r="C113"/>
      <c r="D113"/>
      <c r="E113"/>
      <c r="F113"/>
      <c r="G113"/>
      <c r="H113"/>
    </row>
    <row r="114" spans="1:10" x14ac:dyDescent="0.2">
      <c r="C114"/>
      <c r="D114"/>
      <c r="E114"/>
      <c r="F114"/>
      <c r="G114"/>
      <c r="H114"/>
    </row>
    <row r="115" spans="1:10" x14ac:dyDescent="0.2">
      <c r="C115"/>
      <c r="D115"/>
      <c r="E115"/>
      <c r="F115"/>
      <c r="G115"/>
      <c r="H115"/>
    </row>
    <row r="116" spans="1:10" x14ac:dyDescent="0.2">
      <c r="C116"/>
      <c r="D116"/>
      <c r="E116"/>
      <c r="F116"/>
      <c r="G116"/>
      <c r="H116"/>
    </row>
    <row r="117" spans="1:10" x14ac:dyDescent="0.2">
      <c r="C117"/>
      <c r="D117"/>
      <c r="E117"/>
      <c r="F117"/>
      <c r="G117"/>
      <c r="H117"/>
    </row>
    <row r="118" spans="1:10" x14ac:dyDescent="0.2">
      <c r="C118"/>
      <c r="D118"/>
      <c r="E118"/>
      <c r="F118"/>
      <c r="G118"/>
      <c r="H118"/>
    </row>
    <row r="119" spans="1:10" x14ac:dyDescent="0.2">
      <c r="C119"/>
      <c r="D119"/>
      <c r="E119"/>
      <c r="F119"/>
      <c r="G119"/>
      <c r="H119"/>
    </row>
    <row r="120" spans="1:10" x14ac:dyDescent="0.2">
      <c r="C120"/>
      <c r="D120"/>
      <c r="E120"/>
      <c r="F120"/>
      <c r="G120"/>
      <c r="H120"/>
    </row>
    <row r="121" spans="1:10" x14ac:dyDescent="0.2">
      <c r="A121" s="44"/>
      <c r="B121" s="53"/>
      <c r="C121" s="53"/>
      <c r="D121" s="53"/>
      <c r="E121" s="53"/>
      <c r="F121" s="24" t="s">
        <v>24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33">
        <v>136</v>
      </c>
      <c r="C123" s="75" t="s">
        <v>145</v>
      </c>
      <c r="D123" s="75" t="s">
        <v>146</v>
      </c>
      <c r="E123" s="75" t="s">
        <v>125</v>
      </c>
      <c r="F123" s="31">
        <f t="shared" ref="F123:F130" si="3">VLOOKUP(B123,$B$8:$J$32,9,0)</f>
        <v>202</v>
      </c>
      <c r="G123" s="15">
        <f t="shared" ref="G123:G132" si="4">VLOOKUP(B123,$B$45:$G$69,6,0)</f>
        <v>191</v>
      </c>
      <c r="H123" s="15">
        <f t="shared" ref="H123:H132" si="5">VLOOKUP(B123,$B$84:$F$108,5,0)</f>
        <v>202</v>
      </c>
      <c r="I123" s="15">
        <f t="shared" ref="I123:I132" si="6">F123+G123+H123</f>
        <v>595</v>
      </c>
      <c r="J123" s="89">
        <f>I123*2/3</f>
        <v>396.66666666666669</v>
      </c>
    </row>
    <row r="124" spans="1:10" x14ac:dyDescent="0.2">
      <c r="A124" s="10">
        <v>2</v>
      </c>
      <c r="B124" s="33">
        <v>132</v>
      </c>
      <c r="C124" s="75" t="s">
        <v>137</v>
      </c>
      <c r="D124" s="75" t="s">
        <v>138</v>
      </c>
      <c r="E124" s="75" t="s">
        <v>102</v>
      </c>
      <c r="F124" s="31">
        <f t="shared" si="3"/>
        <v>191</v>
      </c>
      <c r="G124" s="15">
        <f t="shared" si="4"/>
        <v>202</v>
      </c>
      <c r="H124" s="15">
        <f t="shared" si="5"/>
        <v>191</v>
      </c>
      <c r="I124" s="15">
        <f t="shared" si="6"/>
        <v>584</v>
      </c>
      <c r="J124" s="89">
        <f t="shared" ref="J124:J131" si="7">I124*2/3</f>
        <v>389.33333333333331</v>
      </c>
    </row>
    <row r="125" spans="1:10" x14ac:dyDescent="0.2">
      <c r="A125" s="10">
        <v>3</v>
      </c>
      <c r="B125" s="33">
        <v>138</v>
      </c>
      <c r="C125" s="75" t="s">
        <v>119</v>
      </c>
      <c r="D125" s="75" t="s">
        <v>148</v>
      </c>
      <c r="E125" s="75" t="s">
        <v>126</v>
      </c>
      <c r="F125" s="31">
        <f t="shared" si="3"/>
        <v>181</v>
      </c>
      <c r="G125" s="15">
        <f t="shared" si="4"/>
        <v>171</v>
      </c>
      <c r="H125" s="15">
        <f t="shared" si="5"/>
        <v>171</v>
      </c>
      <c r="I125" s="15">
        <f t="shared" si="6"/>
        <v>523</v>
      </c>
      <c r="J125" s="89">
        <f t="shared" si="7"/>
        <v>348.66666666666669</v>
      </c>
    </row>
    <row r="126" spans="1:10" x14ac:dyDescent="0.2">
      <c r="A126" s="10">
        <v>4</v>
      </c>
      <c r="B126" s="10">
        <v>137</v>
      </c>
      <c r="C126" s="75" t="s">
        <v>92</v>
      </c>
      <c r="D126" s="75" t="s">
        <v>147</v>
      </c>
      <c r="E126" s="75" t="s">
        <v>125</v>
      </c>
      <c r="F126" s="31">
        <f t="shared" si="3"/>
        <v>171</v>
      </c>
      <c r="G126" s="15">
        <f t="shared" si="4"/>
        <v>181</v>
      </c>
      <c r="H126" s="15">
        <f t="shared" si="5"/>
        <v>161</v>
      </c>
      <c r="I126" s="15">
        <f t="shared" si="6"/>
        <v>513</v>
      </c>
      <c r="J126" s="89">
        <f t="shared" si="7"/>
        <v>342</v>
      </c>
    </row>
    <row r="127" spans="1:10" x14ac:dyDescent="0.2">
      <c r="A127" s="10">
        <v>5</v>
      </c>
      <c r="B127" s="33">
        <v>139</v>
      </c>
      <c r="C127" s="75" t="s">
        <v>149</v>
      </c>
      <c r="D127" s="75" t="s">
        <v>150</v>
      </c>
      <c r="E127" s="75" t="s">
        <v>126</v>
      </c>
      <c r="F127" s="31">
        <f t="shared" si="3"/>
        <v>136</v>
      </c>
      <c r="G127" s="15">
        <f t="shared" si="4"/>
        <v>152</v>
      </c>
      <c r="H127" s="15">
        <f t="shared" si="5"/>
        <v>181</v>
      </c>
      <c r="I127" s="15">
        <f t="shared" si="6"/>
        <v>469</v>
      </c>
      <c r="J127" s="89">
        <f t="shared" si="7"/>
        <v>312.66666666666669</v>
      </c>
    </row>
    <row r="128" spans="1:10" x14ac:dyDescent="0.2">
      <c r="A128" s="10">
        <v>6</v>
      </c>
      <c r="B128" s="10">
        <v>134</v>
      </c>
      <c r="C128" s="75" t="s">
        <v>141</v>
      </c>
      <c r="D128" s="75" t="s">
        <v>142</v>
      </c>
      <c r="E128" s="75" t="s">
        <v>125</v>
      </c>
      <c r="F128" s="31">
        <f t="shared" si="3"/>
        <v>144</v>
      </c>
      <c r="G128" s="15">
        <f t="shared" si="4"/>
        <v>161</v>
      </c>
      <c r="H128" s="15">
        <f t="shared" si="5"/>
        <v>144</v>
      </c>
      <c r="I128" s="15">
        <f t="shared" si="6"/>
        <v>449</v>
      </c>
      <c r="J128" s="89">
        <f t="shared" si="7"/>
        <v>299.33333333333331</v>
      </c>
    </row>
    <row r="129" spans="1:10" x14ac:dyDescent="0.2">
      <c r="A129" s="10">
        <v>7</v>
      </c>
      <c r="B129" s="33">
        <v>133</v>
      </c>
      <c r="C129" s="75" t="s">
        <v>139</v>
      </c>
      <c r="D129" s="75" t="s">
        <v>140</v>
      </c>
      <c r="E129" s="75" t="s">
        <v>123</v>
      </c>
      <c r="F129" s="31">
        <f t="shared" si="3"/>
        <v>161</v>
      </c>
      <c r="G129" s="15">
        <f t="shared" si="4"/>
        <v>144</v>
      </c>
      <c r="H129" s="15">
        <f t="shared" si="5"/>
        <v>136</v>
      </c>
      <c r="I129" s="15">
        <f t="shared" si="6"/>
        <v>441</v>
      </c>
      <c r="J129" s="89">
        <f t="shared" si="7"/>
        <v>294</v>
      </c>
    </row>
    <row r="130" spans="1:10" x14ac:dyDescent="0.2">
      <c r="A130" s="10">
        <v>8</v>
      </c>
      <c r="B130" s="10">
        <v>140</v>
      </c>
      <c r="C130" s="75" t="s">
        <v>151</v>
      </c>
      <c r="D130" s="75" t="s">
        <v>152</v>
      </c>
      <c r="E130" s="75" t="s">
        <v>126</v>
      </c>
      <c r="F130" s="31">
        <f t="shared" si="3"/>
        <v>152</v>
      </c>
      <c r="G130" s="15">
        <f t="shared" si="4"/>
        <v>136</v>
      </c>
      <c r="H130" s="15">
        <f t="shared" si="5"/>
        <v>152</v>
      </c>
      <c r="I130" s="15">
        <f t="shared" si="6"/>
        <v>440</v>
      </c>
      <c r="J130" s="89">
        <f t="shared" si="7"/>
        <v>293.33333333333331</v>
      </c>
    </row>
    <row r="131" spans="1:10" x14ac:dyDescent="0.2">
      <c r="A131" s="10">
        <v>9</v>
      </c>
      <c r="B131" s="10">
        <v>131</v>
      </c>
      <c r="C131" s="75" t="s">
        <v>135</v>
      </c>
      <c r="D131" s="75" t="s">
        <v>136</v>
      </c>
      <c r="E131" s="75" t="s">
        <v>102</v>
      </c>
      <c r="F131" s="31">
        <f>VLOOKUP(B131,$B8:B$15:$J$32,9,0)</f>
        <v>128</v>
      </c>
      <c r="G131" s="15">
        <f t="shared" si="4"/>
        <v>128</v>
      </c>
      <c r="H131" s="15">
        <f t="shared" si="5"/>
        <v>128</v>
      </c>
      <c r="I131" s="15">
        <f t="shared" si="6"/>
        <v>384</v>
      </c>
      <c r="J131" s="89">
        <f t="shared" si="7"/>
        <v>256</v>
      </c>
    </row>
    <row r="132" spans="1:10" x14ac:dyDescent="0.2">
      <c r="A132" s="10">
        <v>10</v>
      </c>
      <c r="B132" s="33"/>
      <c r="C132" s="75"/>
      <c r="D132" s="75"/>
      <c r="E132" s="75"/>
      <c r="F132" s="31" t="e">
        <f>VLOOKUP(B132,$B$8:$J$32,9,0)</f>
        <v>#N/A</v>
      </c>
      <c r="G132" s="15" t="e">
        <f t="shared" si="4"/>
        <v>#N/A</v>
      </c>
      <c r="H132" s="15" t="e">
        <f t="shared" si="5"/>
        <v>#N/A</v>
      </c>
      <c r="I132" s="15" t="e">
        <f t="shared" si="6"/>
        <v>#N/A</v>
      </c>
    </row>
    <row r="133" spans="1:10" x14ac:dyDescent="0.2">
      <c r="A133" s="10">
        <v>11</v>
      </c>
      <c r="B133" s="33"/>
      <c r="C133" s="75"/>
      <c r="D133" s="75"/>
      <c r="E133" s="75"/>
      <c r="F133" s="31" t="e">
        <f t="shared" ref="F133:F147" si="8">VLOOKUP(B133,$B$8:$J$32,9,0)</f>
        <v>#N/A</v>
      </c>
      <c r="G133" s="15" t="e">
        <f t="shared" ref="G133:G147" si="9">VLOOKUP(B133,$B$45:$G$69,6,0)</f>
        <v>#N/A</v>
      </c>
      <c r="H133" s="15" t="e">
        <f t="shared" ref="H133:H147" si="10">VLOOKUP(B133,$B$84:$F$108,5,0)</f>
        <v>#N/A</v>
      </c>
      <c r="I133" s="15" t="e">
        <f t="shared" ref="I133:I139" si="11">F133+G133+H133</f>
        <v>#N/A</v>
      </c>
    </row>
    <row r="134" spans="1:10" x14ac:dyDescent="0.2">
      <c r="A134" s="10">
        <v>12</v>
      </c>
      <c r="B134" s="49"/>
      <c r="C134" s="33"/>
      <c r="D134" s="11"/>
      <c r="E134" s="18"/>
      <c r="F134" s="31" t="e">
        <f t="shared" si="8"/>
        <v>#N/A</v>
      </c>
      <c r="G134" s="15" t="e">
        <f t="shared" si="9"/>
        <v>#N/A</v>
      </c>
      <c r="H134" s="15" t="e">
        <f t="shared" si="10"/>
        <v>#N/A</v>
      </c>
      <c r="I134" s="15" t="e">
        <f t="shared" si="11"/>
        <v>#N/A</v>
      </c>
    </row>
    <row r="135" spans="1:10" x14ac:dyDescent="0.2">
      <c r="A135" s="10">
        <v>13</v>
      </c>
      <c r="B135" s="49"/>
      <c r="C135" s="12"/>
      <c r="D135" s="12"/>
      <c r="E135" s="13"/>
      <c r="F135" s="31" t="e">
        <f t="shared" si="8"/>
        <v>#N/A</v>
      </c>
      <c r="G135" s="15" t="e">
        <f t="shared" si="9"/>
        <v>#N/A</v>
      </c>
      <c r="H135" s="15" t="e">
        <f t="shared" si="10"/>
        <v>#N/A</v>
      </c>
      <c r="I135" s="15" t="e">
        <f t="shared" si="11"/>
        <v>#N/A</v>
      </c>
    </row>
    <row r="136" spans="1:10" x14ac:dyDescent="0.2">
      <c r="A136" s="10">
        <v>14</v>
      </c>
      <c r="B136" s="50"/>
      <c r="C136" s="12"/>
      <c r="D136" s="12"/>
      <c r="E136" s="13"/>
      <c r="F136" s="31" t="e">
        <f t="shared" si="8"/>
        <v>#N/A</v>
      </c>
      <c r="G136" s="15" t="e">
        <f t="shared" si="9"/>
        <v>#N/A</v>
      </c>
      <c r="H136" s="15" t="e">
        <f t="shared" si="10"/>
        <v>#N/A</v>
      </c>
      <c r="I136" s="15" t="e">
        <f t="shared" si="11"/>
        <v>#N/A</v>
      </c>
    </row>
    <row r="137" spans="1:10" x14ac:dyDescent="0.2">
      <c r="A137" s="10">
        <v>15</v>
      </c>
      <c r="B137" s="49"/>
      <c r="C137" s="12"/>
      <c r="D137" s="12"/>
      <c r="E137" s="13"/>
      <c r="F137" s="31" t="e">
        <f t="shared" si="8"/>
        <v>#N/A</v>
      </c>
      <c r="G137" s="15" t="e">
        <f t="shared" si="9"/>
        <v>#N/A</v>
      </c>
      <c r="H137" s="15" t="e">
        <f t="shared" si="10"/>
        <v>#N/A</v>
      </c>
      <c r="I137" s="15" t="e">
        <f t="shared" si="11"/>
        <v>#N/A</v>
      </c>
    </row>
    <row r="138" spans="1:10" x14ac:dyDescent="0.2">
      <c r="A138" s="10">
        <v>16</v>
      </c>
      <c r="B138" s="49"/>
      <c r="C138" s="12"/>
      <c r="D138" s="12"/>
      <c r="E138" s="13"/>
      <c r="F138" s="31" t="e">
        <f t="shared" si="8"/>
        <v>#N/A</v>
      </c>
      <c r="G138" s="15" t="e">
        <f t="shared" si="9"/>
        <v>#N/A</v>
      </c>
      <c r="H138" s="15" t="e">
        <f t="shared" si="10"/>
        <v>#N/A</v>
      </c>
      <c r="I138" s="15" t="e">
        <f t="shared" si="11"/>
        <v>#N/A</v>
      </c>
    </row>
    <row r="139" spans="1:10" x14ac:dyDescent="0.2">
      <c r="A139" s="10">
        <v>17</v>
      </c>
      <c r="B139" s="50"/>
      <c r="C139" s="12"/>
      <c r="D139" s="12"/>
      <c r="E139" s="13"/>
      <c r="F139" s="31" t="e">
        <f t="shared" si="8"/>
        <v>#N/A</v>
      </c>
      <c r="G139" s="15" t="e">
        <f t="shared" si="9"/>
        <v>#N/A</v>
      </c>
      <c r="H139" s="15" t="e">
        <f t="shared" si="10"/>
        <v>#N/A</v>
      </c>
      <c r="I139" s="15" t="e">
        <f t="shared" si="11"/>
        <v>#N/A</v>
      </c>
    </row>
    <row r="140" spans="1:10" x14ac:dyDescent="0.2">
      <c r="A140" s="10">
        <v>18</v>
      </c>
      <c r="B140" s="49"/>
      <c r="C140" s="12"/>
      <c r="D140" s="12"/>
      <c r="E140" s="13"/>
      <c r="F140" s="31" t="e">
        <f t="shared" si="8"/>
        <v>#N/A</v>
      </c>
      <c r="G140" s="15" t="e">
        <f t="shared" si="9"/>
        <v>#N/A</v>
      </c>
      <c r="H140" s="15" t="e">
        <f t="shared" si="10"/>
        <v>#N/A</v>
      </c>
      <c r="I140" s="15" t="e">
        <f t="shared" ref="I140:I147" si="12">F140+G140+H140</f>
        <v>#N/A</v>
      </c>
    </row>
    <row r="141" spans="1:10" x14ac:dyDescent="0.2">
      <c r="A141" s="10">
        <v>19</v>
      </c>
      <c r="B141" s="49"/>
      <c r="C141" s="12"/>
      <c r="D141" s="12"/>
      <c r="E141" s="13"/>
      <c r="F141" s="31" t="e">
        <f t="shared" si="8"/>
        <v>#N/A</v>
      </c>
      <c r="G141" s="15" t="e">
        <f t="shared" si="9"/>
        <v>#N/A</v>
      </c>
      <c r="H141" s="15" t="e">
        <f t="shared" si="10"/>
        <v>#N/A</v>
      </c>
      <c r="I141" s="15" t="e">
        <f t="shared" si="12"/>
        <v>#N/A</v>
      </c>
    </row>
    <row r="142" spans="1:10" x14ac:dyDescent="0.2">
      <c r="A142" s="10">
        <v>20</v>
      </c>
      <c r="B142" s="50"/>
      <c r="C142" s="12"/>
      <c r="D142" s="12"/>
      <c r="E142" s="13"/>
      <c r="F142" s="31" t="e">
        <f t="shared" si="8"/>
        <v>#N/A</v>
      </c>
      <c r="G142" s="15" t="e">
        <f t="shared" si="9"/>
        <v>#N/A</v>
      </c>
      <c r="H142" s="15" t="e">
        <f t="shared" si="10"/>
        <v>#N/A</v>
      </c>
      <c r="I142" s="15" t="e">
        <f t="shared" si="12"/>
        <v>#N/A</v>
      </c>
    </row>
    <row r="143" spans="1:10" x14ac:dyDescent="0.2">
      <c r="A143" s="10">
        <v>21</v>
      </c>
      <c r="B143" s="49"/>
      <c r="C143" s="12"/>
      <c r="D143" s="12"/>
      <c r="E143" s="13"/>
      <c r="F143" s="31" t="e">
        <f t="shared" si="8"/>
        <v>#N/A</v>
      </c>
      <c r="G143" s="15" t="e">
        <f t="shared" si="9"/>
        <v>#N/A</v>
      </c>
      <c r="H143" s="15" t="e">
        <f t="shared" si="10"/>
        <v>#N/A</v>
      </c>
      <c r="I143" s="15" t="e">
        <f t="shared" si="12"/>
        <v>#N/A</v>
      </c>
    </row>
    <row r="144" spans="1:10" x14ac:dyDescent="0.2">
      <c r="A144" s="10">
        <v>22</v>
      </c>
      <c r="B144" s="49"/>
      <c r="C144" s="12"/>
      <c r="D144" s="12"/>
      <c r="E144" s="13"/>
      <c r="F144" s="31" t="e">
        <f t="shared" si="8"/>
        <v>#N/A</v>
      </c>
      <c r="G144" s="15" t="e">
        <f t="shared" si="9"/>
        <v>#N/A</v>
      </c>
      <c r="H144" s="15" t="e">
        <f t="shared" si="10"/>
        <v>#N/A</v>
      </c>
      <c r="I144" s="15" t="e">
        <f t="shared" si="12"/>
        <v>#N/A</v>
      </c>
    </row>
    <row r="145" spans="1:9" x14ac:dyDescent="0.2">
      <c r="A145" s="10">
        <v>23</v>
      </c>
      <c r="B145" s="50"/>
      <c r="C145" s="12"/>
      <c r="D145" s="12"/>
      <c r="E145" s="13"/>
      <c r="F145" s="31" t="e">
        <f t="shared" si="8"/>
        <v>#N/A</v>
      </c>
      <c r="G145" s="15" t="e">
        <f t="shared" si="9"/>
        <v>#N/A</v>
      </c>
      <c r="H145" s="15" t="e">
        <f t="shared" si="10"/>
        <v>#N/A</v>
      </c>
      <c r="I145" s="15" t="e">
        <f t="shared" si="12"/>
        <v>#N/A</v>
      </c>
    </row>
    <row r="146" spans="1:9" x14ac:dyDescent="0.2">
      <c r="A146" s="10">
        <v>24</v>
      </c>
      <c r="B146" s="49"/>
      <c r="C146" s="12"/>
      <c r="D146" s="12"/>
      <c r="E146" s="13"/>
      <c r="F146" s="31" t="e">
        <f t="shared" si="8"/>
        <v>#N/A</v>
      </c>
      <c r="G146" s="15" t="e">
        <f t="shared" si="9"/>
        <v>#N/A</v>
      </c>
      <c r="H146" s="15" t="e">
        <f t="shared" si="10"/>
        <v>#N/A</v>
      </c>
      <c r="I146" s="15" t="e">
        <f t="shared" si="12"/>
        <v>#N/A</v>
      </c>
    </row>
    <row r="147" spans="1:9" x14ac:dyDescent="0.2">
      <c r="A147" s="10">
        <v>25</v>
      </c>
      <c r="B147" s="49"/>
      <c r="C147" s="12"/>
      <c r="D147" s="12"/>
      <c r="E147" s="13"/>
      <c r="F147" s="31" t="e">
        <f t="shared" si="8"/>
        <v>#N/A</v>
      </c>
      <c r="G147" s="15" t="e">
        <f t="shared" si="9"/>
        <v>#N/A</v>
      </c>
      <c r="H147" s="15" t="e">
        <f t="shared" si="10"/>
        <v>#N/A</v>
      </c>
      <c r="I147" s="15" t="e">
        <f t="shared" si="12"/>
        <v>#N/A</v>
      </c>
    </row>
    <row r="148" spans="1:9" x14ac:dyDescent="0.2">
      <c r="A148" s="37"/>
      <c r="B148" s="58"/>
      <c r="C148" s="43"/>
      <c r="D148" s="59"/>
      <c r="E148" s="46"/>
      <c r="I148" s="44"/>
    </row>
    <row r="149" spans="1:9" x14ac:dyDescent="0.2">
      <c r="A149" s="37"/>
      <c r="B149" s="58"/>
      <c r="C149" s="43"/>
      <c r="D149" s="59"/>
      <c r="E149" s="46"/>
      <c r="I149" s="44"/>
    </row>
    <row r="150" spans="1:9" x14ac:dyDescent="0.2">
      <c r="A150" s="37"/>
      <c r="B150" s="58"/>
      <c r="C150" s="43"/>
      <c r="D150" s="59"/>
      <c r="E150" s="43"/>
      <c r="I150" s="44"/>
    </row>
    <row r="151" spans="1:9" x14ac:dyDescent="0.2">
      <c r="A151" s="37"/>
      <c r="B151" s="58"/>
      <c r="C151" s="43"/>
      <c r="D151" s="37"/>
      <c r="E151" s="46"/>
      <c r="I151" s="44"/>
    </row>
    <row r="152" spans="1:9" x14ac:dyDescent="0.2">
      <c r="A152" s="37"/>
      <c r="B152" s="58"/>
      <c r="C152" s="43"/>
      <c r="D152" s="37"/>
      <c r="E152" s="60"/>
      <c r="I152" s="44"/>
    </row>
    <row r="153" spans="1:9" x14ac:dyDescent="0.2">
      <c r="A153" s="37"/>
      <c r="B153" s="58"/>
      <c r="C153" s="43"/>
      <c r="D153" s="27"/>
      <c r="E153" s="46"/>
      <c r="I153" s="44"/>
    </row>
    <row r="158" spans="1:9" x14ac:dyDescent="0.2">
      <c r="F158" s="37" t="s">
        <v>7</v>
      </c>
      <c r="H158" s="3"/>
    </row>
    <row r="159" spans="1:9" x14ac:dyDescent="0.2">
      <c r="E159" s="17" t="s">
        <v>8</v>
      </c>
      <c r="F159" s="17" t="s">
        <v>29</v>
      </c>
      <c r="G159" s="17" t="s">
        <v>30</v>
      </c>
    </row>
    <row r="160" spans="1:9" x14ac:dyDescent="0.2">
      <c r="E160" s="16" t="s">
        <v>36</v>
      </c>
      <c r="F160" s="17">
        <v>10</v>
      </c>
      <c r="G160" s="17">
        <v>10</v>
      </c>
    </row>
    <row r="161" spans="5:7" x14ac:dyDescent="0.2">
      <c r="E161" s="16" t="s">
        <v>27</v>
      </c>
      <c r="F161" s="17">
        <v>10</v>
      </c>
      <c r="G161" s="17">
        <v>10</v>
      </c>
    </row>
    <row r="162" spans="5:7" x14ac:dyDescent="0.2">
      <c r="E162" s="16" t="s">
        <v>17</v>
      </c>
      <c r="F162" s="17">
        <v>1</v>
      </c>
      <c r="G162" s="17">
        <v>4</v>
      </c>
    </row>
    <row r="163" spans="5:7" x14ac:dyDescent="0.2">
      <c r="E163" s="16" t="s">
        <v>20</v>
      </c>
      <c r="F163" s="17">
        <v>2</v>
      </c>
      <c r="G163" s="17">
        <v>9</v>
      </c>
    </row>
    <row r="164" spans="5:7" x14ac:dyDescent="0.2">
      <c r="E164" s="16" t="s">
        <v>28</v>
      </c>
      <c r="F164" s="17">
        <v>7</v>
      </c>
      <c r="G164" s="17">
        <v>10</v>
      </c>
    </row>
    <row r="165" spans="5:7" x14ac:dyDescent="0.2">
      <c r="E165" s="22" t="s">
        <v>21</v>
      </c>
      <c r="F165" s="17">
        <v>10</v>
      </c>
      <c r="G165" s="17">
        <v>10</v>
      </c>
    </row>
    <row r="166" spans="5:7" x14ac:dyDescent="0.2">
      <c r="E166" s="16" t="s">
        <v>16</v>
      </c>
      <c r="F166" s="17">
        <v>10</v>
      </c>
      <c r="G166" s="17">
        <v>10</v>
      </c>
    </row>
    <row r="167" spans="5:7" x14ac:dyDescent="0.2">
      <c r="E167" s="16" t="s">
        <v>19</v>
      </c>
      <c r="F167" s="17">
        <v>10</v>
      </c>
      <c r="G167" s="17">
        <v>10</v>
      </c>
    </row>
    <row r="168" spans="5:7" x14ac:dyDescent="0.2">
      <c r="E168" s="16" t="s">
        <v>15</v>
      </c>
      <c r="F168" s="17">
        <v>3</v>
      </c>
      <c r="G168" s="17">
        <v>5</v>
      </c>
    </row>
    <row r="169" spans="5:7" x14ac:dyDescent="0.2">
      <c r="E169" s="16" t="s">
        <v>18</v>
      </c>
      <c r="F169" s="17">
        <v>10</v>
      </c>
      <c r="G169" s="17">
        <v>10</v>
      </c>
    </row>
    <row r="170" spans="5:7" x14ac:dyDescent="0.2">
      <c r="E170" s="16" t="s">
        <v>40</v>
      </c>
      <c r="F170" s="17">
        <v>10</v>
      </c>
      <c r="G170" s="17">
        <v>10</v>
      </c>
    </row>
    <row r="171" spans="5:7" x14ac:dyDescent="0.2">
      <c r="E171" s="16" t="s">
        <v>39</v>
      </c>
      <c r="F171" s="17">
        <v>10</v>
      </c>
      <c r="G171" s="17">
        <v>10</v>
      </c>
    </row>
    <row r="172" spans="5:7" x14ac:dyDescent="0.2">
      <c r="G172" s="88"/>
    </row>
  </sheetData>
  <sortState ref="B123:I131">
    <sortCondition descending="1" ref="I123:I131"/>
    <sortCondition descending="1" ref="H123:H131"/>
  </sortState>
  <phoneticPr fontId="0" type="noConversion"/>
  <pageMargins left="0.25" right="0.25" top="0.75" bottom="0.75" header="0.3" footer="0.3"/>
  <pageSetup paperSize="9" orientation="landscape" r:id="rId1"/>
  <headerFooter alignWithMargins="0">
    <oddHeader>&amp;CDJC 2016 - MARIGNIER
Dimanche 26 juin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1"/>
  <sheetViews>
    <sheetView view="pageLayout" topLeftCell="A119" zoomScaleNormal="100" workbookViewId="0">
      <selection activeCell="J122" sqref="J122:J123"/>
    </sheetView>
  </sheetViews>
  <sheetFormatPr baseColWidth="10" defaultRowHeight="12.75" x14ac:dyDescent="0.2"/>
  <cols>
    <col min="1" max="1" width="5" customWidth="1"/>
    <col min="2" max="2" width="5.85546875" style="2" customWidth="1"/>
    <col min="3" max="3" width="18" style="1" customWidth="1"/>
    <col min="4" max="4" width="17.5703125" style="3" customWidth="1"/>
    <col min="5" max="5" width="24.85546875" style="3" customWidth="1"/>
    <col min="6" max="6" width="11.140625" style="2" customWidth="1"/>
    <col min="7" max="7" width="9.7109375" style="2" customWidth="1"/>
    <col min="8" max="8" width="10.28515625" style="2" customWidth="1"/>
    <col min="9" max="9" width="9.28515625" customWidth="1"/>
    <col min="10" max="10" width="10.140625" customWidth="1"/>
    <col min="11" max="11" width="5.85546875" customWidth="1"/>
  </cols>
  <sheetData>
    <row r="1" spans="1:15" x14ac:dyDescent="0.2">
      <c r="B1"/>
      <c r="C1"/>
      <c r="D1"/>
      <c r="E1"/>
      <c r="F1"/>
      <c r="G1"/>
      <c r="H1"/>
    </row>
    <row r="2" spans="1:15" x14ac:dyDescent="0.2">
      <c r="B2"/>
      <c r="C2"/>
      <c r="D2"/>
      <c r="E2"/>
      <c r="F2"/>
      <c r="G2"/>
      <c r="H2"/>
    </row>
    <row r="3" spans="1:15" x14ac:dyDescent="0.2">
      <c r="B3"/>
      <c r="C3"/>
      <c r="D3"/>
      <c r="E3"/>
      <c r="F3"/>
      <c r="G3"/>
      <c r="H3"/>
    </row>
    <row r="4" spans="1:15" x14ac:dyDescent="0.2">
      <c r="B4"/>
      <c r="C4"/>
      <c r="D4"/>
      <c r="E4"/>
      <c r="F4"/>
      <c r="G4"/>
      <c r="H4"/>
    </row>
    <row r="5" spans="1:15" x14ac:dyDescent="0.2">
      <c r="B5"/>
      <c r="C5"/>
      <c r="D5"/>
      <c r="E5"/>
      <c r="F5"/>
      <c r="G5"/>
      <c r="H5"/>
    </row>
    <row r="6" spans="1:15" x14ac:dyDescent="0.2">
      <c r="B6" s="53"/>
      <c r="C6" s="44"/>
      <c r="D6" s="53"/>
      <c r="E6" s="24" t="s">
        <v>64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33">
        <v>83</v>
      </c>
      <c r="C8" s="75" t="s">
        <v>158</v>
      </c>
      <c r="D8" s="75" t="s">
        <v>159</v>
      </c>
      <c r="E8" s="75" t="s">
        <v>123</v>
      </c>
      <c r="F8" s="55">
        <v>7.0497685185185192E-4</v>
      </c>
      <c r="G8" s="31">
        <v>0</v>
      </c>
      <c r="H8" s="31">
        <v>0</v>
      </c>
      <c r="I8" s="55">
        <f t="shared" ref="I8:I14" si="0">F8+(G8*$N$6)+(H8*$O$6)</f>
        <v>7.0497685185185192E-4</v>
      </c>
      <c r="J8" s="15">
        <v>202</v>
      </c>
    </row>
    <row r="9" spans="1:15" x14ac:dyDescent="0.2">
      <c r="A9" s="10">
        <v>2</v>
      </c>
      <c r="B9" s="33">
        <v>82</v>
      </c>
      <c r="C9" s="75" t="s">
        <v>156</v>
      </c>
      <c r="D9" s="75" t="s">
        <v>157</v>
      </c>
      <c r="E9" s="75" t="s">
        <v>102</v>
      </c>
      <c r="F9" s="55">
        <v>8.0474537037037049E-4</v>
      </c>
      <c r="G9" s="31">
        <v>0</v>
      </c>
      <c r="H9" s="31">
        <v>0</v>
      </c>
      <c r="I9" s="55">
        <f t="shared" si="0"/>
        <v>8.0474537037037049E-4</v>
      </c>
      <c r="J9" s="15">
        <v>191</v>
      </c>
    </row>
    <row r="10" spans="1:15" x14ac:dyDescent="0.2">
      <c r="A10" s="10">
        <v>3</v>
      </c>
      <c r="B10" s="10">
        <v>81</v>
      </c>
      <c r="C10" s="75" t="s">
        <v>155</v>
      </c>
      <c r="D10" s="75" t="s">
        <v>101</v>
      </c>
      <c r="E10" s="75" t="s">
        <v>102</v>
      </c>
      <c r="F10" s="55">
        <v>7.8124999999999993E-4</v>
      </c>
      <c r="G10" s="31">
        <v>2</v>
      </c>
      <c r="H10" s="31">
        <v>0</v>
      </c>
      <c r="I10" s="55">
        <f t="shared" si="0"/>
        <v>8.9699074074074063E-4</v>
      </c>
      <c r="J10" s="15">
        <v>181</v>
      </c>
    </row>
    <row r="11" spans="1:15" x14ac:dyDescent="0.2">
      <c r="A11" s="7">
        <v>4</v>
      </c>
      <c r="B11" s="33">
        <v>86</v>
      </c>
      <c r="C11" s="75" t="s">
        <v>163</v>
      </c>
      <c r="D11" s="75" t="s">
        <v>164</v>
      </c>
      <c r="E11" s="75" t="s">
        <v>167</v>
      </c>
      <c r="F11" s="55">
        <v>8.5069444444444461E-4</v>
      </c>
      <c r="G11" s="31">
        <v>1</v>
      </c>
      <c r="H11" s="31">
        <v>0</v>
      </c>
      <c r="I11" s="55">
        <f t="shared" si="0"/>
        <v>9.0856481481481496E-4</v>
      </c>
      <c r="J11" s="39">
        <v>171</v>
      </c>
    </row>
    <row r="12" spans="1:15" x14ac:dyDescent="0.2">
      <c r="A12" s="10">
        <v>5</v>
      </c>
      <c r="B12" s="10">
        <v>87</v>
      </c>
      <c r="C12" s="75" t="s">
        <v>165</v>
      </c>
      <c r="D12" s="75" t="s">
        <v>166</v>
      </c>
      <c r="E12" s="75" t="s">
        <v>168</v>
      </c>
      <c r="F12" s="55">
        <v>9.0740740740740745E-4</v>
      </c>
      <c r="G12" s="31">
        <v>2</v>
      </c>
      <c r="H12" s="31">
        <v>0</v>
      </c>
      <c r="I12" s="55">
        <f t="shared" si="0"/>
        <v>1.0231481481481482E-3</v>
      </c>
      <c r="J12" s="39">
        <v>161</v>
      </c>
    </row>
    <row r="13" spans="1:15" x14ac:dyDescent="0.2">
      <c r="A13" s="10">
        <v>6</v>
      </c>
      <c r="B13" s="10">
        <v>84</v>
      </c>
      <c r="C13" s="75" t="s">
        <v>160</v>
      </c>
      <c r="D13" s="75" t="s">
        <v>161</v>
      </c>
      <c r="E13" s="75" t="s">
        <v>126</v>
      </c>
      <c r="F13" s="55">
        <v>1.0778935185185186E-3</v>
      </c>
      <c r="G13" s="31">
        <v>4</v>
      </c>
      <c r="H13" s="31">
        <v>0</v>
      </c>
      <c r="I13" s="55">
        <f t="shared" si="0"/>
        <v>1.309375E-3</v>
      </c>
      <c r="J13" s="39">
        <v>152</v>
      </c>
    </row>
    <row r="14" spans="1:15" x14ac:dyDescent="0.2">
      <c r="A14" s="7">
        <v>7</v>
      </c>
      <c r="B14" s="33">
        <v>85</v>
      </c>
      <c r="C14" s="75" t="s">
        <v>162</v>
      </c>
      <c r="D14" s="75" t="s">
        <v>91</v>
      </c>
      <c r="E14" s="75" t="s">
        <v>126</v>
      </c>
      <c r="F14" s="56">
        <v>1.2869212962962962E-3</v>
      </c>
      <c r="G14" s="38">
        <v>2</v>
      </c>
      <c r="H14" s="38">
        <v>0</v>
      </c>
      <c r="I14" s="55">
        <f t="shared" si="0"/>
        <v>1.4026620370370369E-3</v>
      </c>
      <c r="J14" s="39">
        <v>144</v>
      </c>
    </row>
    <row r="15" spans="1:15" x14ac:dyDescent="0.2">
      <c r="A15" s="10">
        <v>8</v>
      </c>
      <c r="B15" s="33"/>
      <c r="C15" s="7"/>
      <c r="D15" s="8"/>
      <c r="E15" s="15"/>
      <c r="F15" s="55"/>
      <c r="G15" s="31"/>
      <c r="H15" s="31"/>
      <c r="I15" s="55">
        <f t="shared" ref="I15:I24" si="1">F15+(G15*$N$6)+(H15*$O$6)</f>
        <v>0</v>
      </c>
      <c r="J15" s="39">
        <v>136</v>
      </c>
    </row>
    <row r="16" spans="1:15" x14ac:dyDescent="0.2">
      <c r="A16" s="10">
        <v>9</v>
      </c>
      <c r="B16" s="10"/>
      <c r="C16" s="35"/>
      <c r="D16" s="34"/>
      <c r="E16" s="17"/>
      <c r="F16" s="55"/>
      <c r="G16" s="15"/>
      <c r="H16" s="15"/>
      <c r="I16" s="55">
        <f t="shared" si="1"/>
        <v>0</v>
      </c>
      <c r="J16" s="39">
        <v>128</v>
      </c>
    </row>
    <row r="17" spans="1:10" x14ac:dyDescent="0.2">
      <c r="A17" s="7">
        <v>10</v>
      </c>
      <c r="B17" s="33"/>
      <c r="C17" s="36"/>
      <c r="D17" s="32"/>
      <c r="E17" s="11"/>
      <c r="F17" s="55"/>
      <c r="G17" s="31"/>
      <c r="H17" s="31"/>
      <c r="I17" s="55">
        <f t="shared" si="1"/>
        <v>0</v>
      </c>
      <c r="J17" s="39">
        <v>120</v>
      </c>
    </row>
    <row r="18" spans="1:10" x14ac:dyDescent="0.2">
      <c r="A18" s="10">
        <v>11</v>
      </c>
      <c r="B18" s="33"/>
      <c r="C18" s="7"/>
      <c r="D18" s="8"/>
      <c r="E18" s="15"/>
      <c r="F18" s="55"/>
      <c r="G18" s="31"/>
      <c r="H18" s="31"/>
      <c r="I18" s="55">
        <f t="shared" si="1"/>
        <v>0</v>
      </c>
      <c r="J18" s="39">
        <v>115</v>
      </c>
    </row>
    <row r="19" spans="1:10" x14ac:dyDescent="0.2">
      <c r="A19" s="10">
        <v>12</v>
      </c>
      <c r="B19" s="10"/>
      <c r="C19" s="33"/>
      <c r="D19" s="11"/>
      <c r="E19" s="18"/>
      <c r="F19" s="55"/>
      <c r="G19" s="31"/>
      <c r="H19" s="31"/>
      <c r="I19" s="55">
        <f t="shared" si="1"/>
        <v>0</v>
      </c>
      <c r="J19" s="39">
        <v>110</v>
      </c>
    </row>
    <row r="20" spans="1:10" x14ac:dyDescent="0.2">
      <c r="A20" s="7">
        <v>13</v>
      </c>
      <c r="B20" s="10"/>
      <c r="C20" s="12"/>
      <c r="D20" s="12"/>
      <c r="E20" s="13"/>
      <c r="F20" s="57"/>
      <c r="G20" s="12"/>
      <c r="H20" s="12"/>
      <c r="I20" s="55">
        <f t="shared" si="1"/>
        <v>0</v>
      </c>
      <c r="J20" s="15">
        <v>105</v>
      </c>
    </row>
    <row r="21" spans="1:10" x14ac:dyDescent="0.2">
      <c r="A21" s="10">
        <v>14</v>
      </c>
      <c r="B21" s="10"/>
      <c r="C21" s="12"/>
      <c r="D21" s="12"/>
      <c r="E21" s="13"/>
      <c r="F21" s="57"/>
      <c r="G21" s="12"/>
      <c r="H21" s="12"/>
      <c r="I21" s="55">
        <f t="shared" si="1"/>
        <v>0</v>
      </c>
      <c r="J21" s="15">
        <v>100</v>
      </c>
    </row>
    <row r="22" spans="1:10" x14ac:dyDescent="0.2">
      <c r="A22" s="10">
        <v>15</v>
      </c>
      <c r="B22" s="10"/>
      <c r="C22" s="12"/>
      <c r="D22" s="12"/>
      <c r="E22" s="13"/>
      <c r="F22" s="57"/>
      <c r="G22" s="12"/>
      <c r="H22" s="12"/>
      <c r="I22" s="55">
        <f t="shared" si="1"/>
        <v>0</v>
      </c>
      <c r="J22" s="15">
        <v>95</v>
      </c>
    </row>
    <row r="23" spans="1:10" x14ac:dyDescent="0.2">
      <c r="A23" s="7">
        <v>16</v>
      </c>
      <c r="B23" s="10"/>
      <c r="C23" s="12"/>
      <c r="D23" s="12"/>
      <c r="E23" s="13"/>
      <c r="F23" s="57"/>
      <c r="G23" s="12"/>
      <c r="H23" s="12"/>
      <c r="I23" s="55">
        <f t="shared" si="1"/>
        <v>0</v>
      </c>
      <c r="J23" s="15">
        <v>92</v>
      </c>
    </row>
    <row r="24" spans="1:10" x14ac:dyDescent="0.2">
      <c r="A24" s="10">
        <v>17</v>
      </c>
      <c r="B24" s="10"/>
      <c r="C24" s="12"/>
      <c r="D24" s="12"/>
      <c r="E24" s="13"/>
      <c r="F24" s="57"/>
      <c r="G24" s="12"/>
      <c r="H24" s="12"/>
      <c r="I24" s="55">
        <f t="shared" si="1"/>
        <v>0</v>
      </c>
      <c r="J24" s="15">
        <v>89</v>
      </c>
    </row>
    <row r="25" spans="1:10" x14ac:dyDescent="0.2">
      <c r="B25"/>
      <c r="C25"/>
      <c r="D25"/>
      <c r="E25"/>
      <c r="F25"/>
      <c r="G25"/>
      <c r="H25"/>
    </row>
    <row r="26" spans="1:10" x14ac:dyDescent="0.2">
      <c r="B26" s="19"/>
      <c r="C26"/>
      <c r="D26"/>
      <c r="E26"/>
      <c r="F26"/>
      <c r="H26"/>
    </row>
    <row r="27" spans="1:10" x14ac:dyDescent="0.2">
      <c r="B27" s="19"/>
      <c r="C27"/>
      <c r="D27"/>
      <c r="E27"/>
      <c r="F27"/>
      <c r="H27"/>
    </row>
    <row r="28" spans="1:10" x14ac:dyDescent="0.2">
      <c r="B28" s="19"/>
      <c r="C28"/>
      <c r="D28"/>
      <c r="E28"/>
      <c r="F28"/>
      <c r="H28"/>
    </row>
    <row r="29" spans="1:10" x14ac:dyDescent="0.2">
      <c r="B29" s="19"/>
      <c r="C29"/>
      <c r="D29"/>
      <c r="E29"/>
      <c r="F29"/>
      <c r="H29"/>
    </row>
    <row r="30" spans="1:10" x14ac:dyDescent="0.2">
      <c r="B30" s="19"/>
      <c r="C30"/>
      <c r="D30"/>
      <c r="E30"/>
      <c r="F30"/>
      <c r="H30"/>
    </row>
    <row r="31" spans="1:10" x14ac:dyDescent="0.2">
      <c r="B31" s="19"/>
      <c r="C31"/>
      <c r="D31"/>
      <c r="E31"/>
      <c r="F31"/>
      <c r="H31"/>
    </row>
    <row r="32" spans="1:10" x14ac:dyDescent="0.2">
      <c r="B32" s="19"/>
      <c r="C32"/>
      <c r="D32"/>
      <c r="E32"/>
      <c r="F32"/>
      <c r="H32"/>
    </row>
    <row r="33" spans="1:8" x14ac:dyDescent="0.2">
      <c r="B33" s="19"/>
      <c r="C33"/>
      <c r="D33"/>
      <c r="E33"/>
      <c r="F33"/>
      <c r="H33"/>
    </row>
    <row r="34" spans="1:8" x14ac:dyDescent="0.2">
      <c r="B34" s="19"/>
      <c r="C34"/>
      <c r="D34"/>
      <c r="E34"/>
      <c r="F34"/>
      <c r="H34"/>
    </row>
    <row r="35" spans="1:8" x14ac:dyDescent="0.2">
      <c r="B35" s="19"/>
      <c r="C35"/>
      <c r="D35"/>
      <c r="E35"/>
      <c r="F35"/>
      <c r="H35"/>
    </row>
    <row r="36" spans="1:8" x14ac:dyDescent="0.2">
      <c r="B36" s="19"/>
      <c r="C36"/>
      <c r="D36"/>
      <c r="E36"/>
      <c r="F36"/>
      <c r="H36"/>
    </row>
    <row r="37" spans="1:8" x14ac:dyDescent="0.2">
      <c r="B37" s="19"/>
      <c r="C37"/>
      <c r="D37"/>
      <c r="E37"/>
      <c r="F37"/>
      <c r="H37"/>
    </row>
    <row r="38" spans="1:8" x14ac:dyDescent="0.2">
      <c r="B38" s="19"/>
      <c r="C38"/>
      <c r="D38"/>
      <c r="E38"/>
      <c r="F38"/>
      <c r="H38"/>
    </row>
    <row r="39" spans="1:8" x14ac:dyDescent="0.2">
      <c r="B39" s="19"/>
      <c r="C39"/>
      <c r="D39"/>
      <c r="E39"/>
      <c r="F39"/>
      <c r="H39"/>
    </row>
    <row r="40" spans="1:8" x14ac:dyDescent="0.2">
      <c r="B40" s="19"/>
      <c r="C40"/>
      <c r="D40"/>
      <c r="E40"/>
      <c r="F40"/>
      <c r="H40"/>
    </row>
    <row r="41" spans="1:8" x14ac:dyDescent="0.2">
      <c r="B41" s="19"/>
      <c r="C41"/>
      <c r="D41"/>
      <c r="E41"/>
      <c r="F41"/>
      <c r="H41"/>
    </row>
    <row r="42" spans="1:8" x14ac:dyDescent="0.2">
      <c r="B42" s="19"/>
      <c r="C42"/>
      <c r="D42"/>
      <c r="E42"/>
      <c r="F42"/>
      <c r="H42"/>
    </row>
    <row r="43" spans="1:8" x14ac:dyDescent="0.2">
      <c r="B43"/>
      <c r="C43" s="20"/>
      <c r="D43"/>
      <c r="E43" s="24" t="s">
        <v>65</v>
      </c>
      <c r="F43"/>
      <c r="G43"/>
      <c r="H43"/>
    </row>
    <row r="44" spans="1:8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8" x14ac:dyDescent="0.2">
      <c r="A45" s="7">
        <v>1</v>
      </c>
      <c r="B45" s="33">
        <v>82</v>
      </c>
      <c r="C45" s="75" t="s">
        <v>156</v>
      </c>
      <c r="D45" s="75" t="s">
        <v>157</v>
      </c>
      <c r="E45" s="75" t="s">
        <v>102</v>
      </c>
      <c r="F45" s="28">
        <v>1.1134259259259258E-4</v>
      </c>
      <c r="G45" s="15">
        <v>202</v>
      </c>
    </row>
    <row r="46" spans="1:8" x14ac:dyDescent="0.2">
      <c r="A46" s="10">
        <v>2</v>
      </c>
      <c r="B46" s="10">
        <v>81</v>
      </c>
      <c r="C46" s="75" t="s">
        <v>155</v>
      </c>
      <c r="D46" s="75" t="s">
        <v>101</v>
      </c>
      <c r="E46" s="75" t="s">
        <v>102</v>
      </c>
      <c r="F46" s="28">
        <v>1.2291666666666665E-4</v>
      </c>
      <c r="G46" s="15">
        <v>191</v>
      </c>
    </row>
    <row r="47" spans="1:8" x14ac:dyDescent="0.2">
      <c r="A47" s="10">
        <v>3</v>
      </c>
      <c r="B47" s="10">
        <v>87</v>
      </c>
      <c r="C47" s="75" t="s">
        <v>165</v>
      </c>
      <c r="D47" s="75" t="s">
        <v>166</v>
      </c>
      <c r="E47" s="75" t="s">
        <v>168</v>
      </c>
      <c r="F47" s="28">
        <v>1.2500000000000003E-4</v>
      </c>
      <c r="G47" s="15">
        <v>181</v>
      </c>
    </row>
    <row r="48" spans="1:8" x14ac:dyDescent="0.2">
      <c r="A48" s="7">
        <v>4</v>
      </c>
      <c r="B48" s="33">
        <v>86</v>
      </c>
      <c r="C48" s="75" t="s">
        <v>163</v>
      </c>
      <c r="D48" s="75" t="s">
        <v>164</v>
      </c>
      <c r="E48" s="75" t="s">
        <v>167</v>
      </c>
      <c r="F48" s="28">
        <v>1.3101851851851851E-4</v>
      </c>
      <c r="G48" s="39">
        <v>171</v>
      </c>
    </row>
    <row r="49" spans="1:8" x14ac:dyDescent="0.2">
      <c r="A49" s="10">
        <v>5</v>
      </c>
      <c r="B49" s="33">
        <v>83</v>
      </c>
      <c r="C49" s="75" t="s">
        <v>158</v>
      </c>
      <c r="D49" s="75" t="s">
        <v>159</v>
      </c>
      <c r="E49" s="75" t="s">
        <v>123</v>
      </c>
      <c r="F49" s="28">
        <v>1.3194444444444443E-4</v>
      </c>
      <c r="G49" s="39">
        <v>161</v>
      </c>
    </row>
    <row r="50" spans="1:8" x14ac:dyDescent="0.2">
      <c r="A50" s="10">
        <v>6</v>
      </c>
      <c r="B50" s="10">
        <v>84</v>
      </c>
      <c r="C50" s="75" t="s">
        <v>160</v>
      </c>
      <c r="D50" s="75" t="s">
        <v>161</v>
      </c>
      <c r="E50" s="75" t="s">
        <v>126</v>
      </c>
      <c r="F50" s="28">
        <v>1.4583333333333335E-4</v>
      </c>
      <c r="G50" s="39">
        <v>152</v>
      </c>
    </row>
    <row r="51" spans="1:8" x14ac:dyDescent="0.2">
      <c r="A51" s="7">
        <v>7</v>
      </c>
      <c r="B51" s="33">
        <v>85</v>
      </c>
      <c r="C51" s="75" t="s">
        <v>162</v>
      </c>
      <c r="D51" s="75" t="s">
        <v>91</v>
      </c>
      <c r="E51" s="75" t="s">
        <v>126</v>
      </c>
      <c r="F51" s="28">
        <v>1.5578703703703704E-4</v>
      </c>
      <c r="G51" s="39">
        <v>144</v>
      </c>
    </row>
    <row r="52" spans="1:8" x14ac:dyDescent="0.2">
      <c r="A52" s="10">
        <v>8</v>
      </c>
      <c r="B52" s="10"/>
      <c r="C52" s="35"/>
      <c r="D52" s="34"/>
      <c r="E52" s="17"/>
      <c r="F52" s="28"/>
      <c r="G52" s="39">
        <v>136</v>
      </c>
    </row>
    <row r="53" spans="1:8" x14ac:dyDescent="0.2">
      <c r="A53" s="10">
        <v>9</v>
      </c>
      <c r="B53" s="33"/>
      <c r="C53" s="36"/>
      <c r="D53" s="32"/>
      <c r="E53" s="11"/>
      <c r="F53" s="28"/>
      <c r="G53" s="39">
        <v>128</v>
      </c>
    </row>
    <row r="54" spans="1:8" x14ac:dyDescent="0.2">
      <c r="A54" s="7">
        <v>10</v>
      </c>
      <c r="B54" s="10"/>
      <c r="C54" s="7"/>
      <c r="D54" s="8"/>
      <c r="E54" s="17"/>
      <c r="F54" s="28"/>
      <c r="G54" s="39">
        <v>120</v>
      </c>
    </row>
    <row r="55" spans="1:8" x14ac:dyDescent="0.2">
      <c r="A55" s="10">
        <v>11</v>
      </c>
      <c r="B55" s="33"/>
      <c r="C55" s="7"/>
      <c r="D55" s="8"/>
      <c r="E55" s="15"/>
      <c r="F55" s="28"/>
      <c r="G55" s="39">
        <v>115</v>
      </c>
    </row>
    <row r="56" spans="1:8" x14ac:dyDescent="0.2">
      <c r="A56" s="10">
        <v>12</v>
      </c>
      <c r="B56" s="10"/>
      <c r="C56" s="33"/>
      <c r="D56" s="11"/>
      <c r="E56" s="18"/>
      <c r="F56" s="30"/>
      <c r="G56" s="39">
        <v>110</v>
      </c>
    </row>
    <row r="57" spans="1:8" x14ac:dyDescent="0.2">
      <c r="A57" s="7">
        <v>13</v>
      </c>
      <c r="B57" s="10"/>
      <c r="C57" s="12"/>
      <c r="D57" s="12"/>
      <c r="E57" s="13"/>
      <c r="F57" s="28"/>
      <c r="G57" s="15">
        <v>105</v>
      </c>
    </row>
    <row r="58" spans="1:8" x14ac:dyDescent="0.2">
      <c r="A58" s="10">
        <v>14</v>
      </c>
      <c r="B58" s="10"/>
      <c r="C58" s="12"/>
      <c r="D58" s="12"/>
      <c r="E58" s="13"/>
      <c r="F58" s="28"/>
      <c r="G58" s="15">
        <v>100</v>
      </c>
    </row>
    <row r="59" spans="1:8" x14ac:dyDescent="0.2">
      <c r="A59" s="10">
        <v>15</v>
      </c>
      <c r="B59" s="10"/>
      <c r="C59" s="12"/>
      <c r="D59" s="12"/>
      <c r="E59" s="13"/>
      <c r="F59" s="28"/>
      <c r="G59" s="15">
        <v>95</v>
      </c>
    </row>
    <row r="60" spans="1:8" x14ac:dyDescent="0.2">
      <c r="A60" s="7">
        <v>16</v>
      </c>
      <c r="B60" s="10"/>
      <c r="C60" s="12"/>
      <c r="D60" s="12"/>
      <c r="E60" s="13"/>
      <c r="F60" s="28"/>
      <c r="G60" s="15">
        <v>92</v>
      </c>
    </row>
    <row r="61" spans="1:8" x14ac:dyDescent="0.2">
      <c r="A61" s="10">
        <v>17</v>
      </c>
      <c r="B61" s="10"/>
      <c r="C61" s="12"/>
      <c r="D61" s="12"/>
      <c r="E61" s="13"/>
      <c r="F61" s="28"/>
      <c r="G61" s="15">
        <v>89</v>
      </c>
    </row>
    <row r="62" spans="1:8" x14ac:dyDescent="0.2">
      <c r="B62"/>
      <c r="C62"/>
      <c r="D62"/>
      <c r="E62"/>
      <c r="F62"/>
      <c r="G62"/>
      <c r="H62"/>
    </row>
    <row r="63" spans="1:8" x14ac:dyDescent="0.2">
      <c r="B63" s="19"/>
      <c r="C63"/>
      <c r="D63"/>
      <c r="E63"/>
      <c r="F63"/>
      <c r="H63"/>
    </row>
    <row r="64" spans="1:8" x14ac:dyDescent="0.2">
      <c r="B64" s="19"/>
      <c r="C64"/>
      <c r="D64"/>
      <c r="E64"/>
      <c r="F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1:8" x14ac:dyDescent="0.2">
      <c r="B81"/>
      <c r="C81"/>
      <c r="D81"/>
      <c r="E81"/>
      <c r="F81"/>
      <c r="G81"/>
      <c r="H81"/>
    </row>
    <row r="82" spans="1:8" x14ac:dyDescent="0.2">
      <c r="B82"/>
      <c r="C82" s="20"/>
      <c r="D82"/>
      <c r="E82" s="24" t="s">
        <v>66</v>
      </c>
      <c r="F82"/>
      <c r="G82"/>
      <c r="H82"/>
    </row>
    <row r="83" spans="1:8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  <c r="H83"/>
    </row>
    <row r="84" spans="1:8" x14ac:dyDescent="0.2">
      <c r="A84" s="7">
        <v>1</v>
      </c>
      <c r="B84" s="10">
        <v>87</v>
      </c>
      <c r="C84" s="75" t="s">
        <v>165</v>
      </c>
      <c r="D84" s="75" t="s">
        <v>166</v>
      </c>
      <c r="E84" s="75" t="s">
        <v>168</v>
      </c>
      <c r="F84" s="15">
        <v>202</v>
      </c>
      <c r="H84"/>
    </row>
    <row r="85" spans="1:8" x14ac:dyDescent="0.2">
      <c r="A85" s="10">
        <v>2</v>
      </c>
      <c r="B85" s="33">
        <v>82</v>
      </c>
      <c r="C85" s="75" t="s">
        <v>156</v>
      </c>
      <c r="D85" s="75" t="s">
        <v>157</v>
      </c>
      <c r="E85" s="75" t="s">
        <v>102</v>
      </c>
      <c r="F85" s="15">
        <v>191</v>
      </c>
      <c r="H85"/>
    </row>
    <row r="86" spans="1:8" x14ac:dyDescent="0.2">
      <c r="A86" s="7">
        <v>3</v>
      </c>
      <c r="B86" s="10">
        <v>81</v>
      </c>
      <c r="C86" s="75" t="s">
        <v>155</v>
      </c>
      <c r="D86" s="75" t="s">
        <v>101</v>
      </c>
      <c r="E86" s="75" t="s">
        <v>102</v>
      </c>
      <c r="F86" s="15">
        <v>181</v>
      </c>
      <c r="H86"/>
    </row>
    <row r="87" spans="1:8" x14ac:dyDescent="0.2">
      <c r="A87" s="10">
        <v>4</v>
      </c>
      <c r="B87" s="33">
        <v>83</v>
      </c>
      <c r="C87" s="75" t="s">
        <v>158</v>
      </c>
      <c r="D87" s="75" t="s">
        <v>159</v>
      </c>
      <c r="E87" s="75" t="s">
        <v>123</v>
      </c>
      <c r="F87" s="39">
        <v>171</v>
      </c>
      <c r="H87"/>
    </row>
    <row r="88" spans="1:8" x14ac:dyDescent="0.2">
      <c r="A88" s="7">
        <v>5</v>
      </c>
      <c r="B88" s="10">
        <v>84</v>
      </c>
      <c r="C88" s="75" t="s">
        <v>160</v>
      </c>
      <c r="D88" s="75" t="s">
        <v>161</v>
      </c>
      <c r="E88" s="75" t="s">
        <v>126</v>
      </c>
      <c r="F88" s="39">
        <v>161</v>
      </c>
      <c r="H88"/>
    </row>
    <row r="89" spans="1:8" x14ac:dyDescent="0.2">
      <c r="A89" s="10">
        <v>6</v>
      </c>
      <c r="B89" s="33">
        <v>86</v>
      </c>
      <c r="C89" s="75" t="s">
        <v>163</v>
      </c>
      <c r="D89" s="75" t="s">
        <v>164</v>
      </c>
      <c r="E89" s="75" t="s">
        <v>167</v>
      </c>
      <c r="F89" s="39">
        <v>152</v>
      </c>
      <c r="H89"/>
    </row>
    <row r="90" spans="1:8" x14ac:dyDescent="0.2">
      <c r="A90" s="10">
        <v>7</v>
      </c>
      <c r="B90" s="33">
        <v>85</v>
      </c>
      <c r="C90" s="75" t="s">
        <v>162</v>
      </c>
      <c r="D90" s="75" t="s">
        <v>91</v>
      </c>
      <c r="E90" s="75" t="s">
        <v>126</v>
      </c>
      <c r="F90" s="39">
        <v>144</v>
      </c>
      <c r="H90"/>
    </row>
    <row r="91" spans="1:8" x14ac:dyDescent="0.2">
      <c r="A91" s="10"/>
      <c r="B91" s="10"/>
      <c r="C91" s="35"/>
      <c r="D91" s="34"/>
      <c r="E91" s="17"/>
      <c r="F91" s="39">
        <v>136</v>
      </c>
      <c r="H91"/>
    </row>
    <row r="92" spans="1:8" x14ac:dyDescent="0.2">
      <c r="A92" s="10"/>
      <c r="B92" s="33"/>
      <c r="C92" s="36"/>
      <c r="D92" s="32"/>
      <c r="E92" s="11"/>
      <c r="F92" s="39">
        <v>128</v>
      </c>
      <c r="H92"/>
    </row>
    <row r="93" spans="1:8" x14ac:dyDescent="0.2">
      <c r="A93" s="7"/>
      <c r="B93" s="10"/>
      <c r="C93" s="7"/>
      <c r="D93" s="8"/>
      <c r="E93" s="17"/>
      <c r="F93" s="39">
        <v>120</v>
      </c>
      <c r="H93"/>
    </row>
    <row r="94" spans="1:8" x14ac:dyDescent="0.2">
      <c r="A94" s="10"/>
      <c r="B94" s="33"/>
      <c r="C94" s="7"/>
      <c r="D94" s="8"/>
      <c r="E94" s="15"/>
      <c r="F94" s="39">
        <v>115</v>
      </c>
      <c r="H94"/>
    </row>
    <row r="95" spans="1:8" x14ac:dyDescent="0.2">
      <c r="A95" s="10"/>
      <c r="B95" s="10"/>
      <c r="C95" s="33"/>
      <c r="D95" s="11"/>
      <c r="E95" s="18"/>
      <c r="F95" s="39">
        <v>110</v>
      </c>
      <c r="H95"/>
    </row>
    <row r="96" spans="1:8" x14ac:dyDescent="0.2">
      <c r="A96" s="7"/>
      <c r="B96" s="10"/>
      <c r="C96" s="12"/>
      <c r="D96" s="12"/>
      <c r="E96" s="13"/>
      <c r="F96" s="15">
        <v>105</v>
      </c>
      <c r="H96"/>
    </row>
    <row r="97" spans="1:8" x14ac:dyDescent="0.2">
      <c r="A97" s="10"/>
      <c r="B97" s="10"/>
      <c r="C97" s="12"/>
      <c r="D97" s="12"/>
      <c r="E97" s="13"/>
      <c r="F97" s="15">
        <v>100</v>
      </c>
      <c r="H97"/>
    </row>
    <row r="98" spans="1:8" x14ac:dyDescent="0.2">
      <c r="A98" s="10"/>
      <c r="B98" s="10"/>
      <c r="C98" s="12"/>
      <c r="D98" s="12"/>
      <c r="E98" s="13"/>
      <c r="F98" s="15">
        <v>95</v>
      </c>
      <c r="H98"/>
    </row>
    <row r="99" spans="1:8" x14ac:dyDescent="0.2">
      <c r="A99" s="7"/>
      <c r="B99" s="10"/>
      <c r="C99" s="12"/>
      <c r="D99" s="12"/>
      <c r="E99" s="13"/>
      <c r="F99" s="15">
        <v>92</v>
      </c>
      <c r="H99"/>
    </row>
    <row r="100" spans="1:8" x14ac:dyDescent="0.2">
      <c r="A100" s="10"/>
      <c r="B100" s="10"/>
      <c r="C100" s="12"/>
      <c r="D100" s="12"/>
      <c r="E100" s="13"/>
      <c r="F100" s="15">
        <v>89</v>
      </c>
      <c r="H100"/>
    </row>
    <row r="101" spans="1:8" x14ac:dyDescent="0.2">
      <c r="B101"/>
      <c r="C101"/>
      <c r="D101"/>
      <c r="E101"/>
      <c r="F101"/>
      <c r="G101"/>
      <c r="H101"/>
    </row>
    <row r="102" spans="1:8" x14ac:dyDescent="0.2">
      <c r="B102"/>
      <c r="C102"/>
      <c r="D102"/>
      <c r="E102"/>
      <c r="F102"/>
      <c r="G102"/>
      <c r="H102"/>
    </row>
    <row r="103" spans="1:8" x14ac:dyDescent="0.2">
      <c r="B103"/>
      <c r="C103"/>
      <c r="D103"/>
      <c r="E103"/>
      <c r="F103"/>
      <c r="G103"/>
      <c r="H103"/>
    </row>
    <row r="104" spans="1:8" x14ac:dyDescent="0.2">
      <c r="B104"/>
      <c r="C104"/>
      <c r="D104"/>
      <c r="E104"/>
      <c r="F104"/>
      <c r="G104"/>
      <c r="H104"/>
    </row>
    <row r="105" spans="1:8" x14ac:dyDescent="0.2">
      <c r="B105"/>
      <c r="C105"/>
      <c r="D105"/>
      <c r="E105"/>
      <c r="F105"/>
      <c r="G105"/>
      <c r="H105"/>
    </row>
    <row r="106" spans="1:8" x14ac:dyDescent="0.2">
      <c r="B106"/>
      <c r="C106"/>
      <c r="D106"/>
      <c r="E106"/>
      <c r="F106"/>
      <c r="G106"/>
      <c r="H106"/>
    </row>
    <row r="107" spans="1:8" x14ac:dyDescent="0.2">
      <c r="B107"/>
      <c r="C107"/>
      <c r="D107"/>
      <c r="E107"/>
      <c r="F107"/>
      <c r="G107"/>
      <c r="H107"/>
    </row>
    <row r="108" spans="1:8" x14ac:dyDescent="0.2">
      <c r="B108"/>
      <c r="C108"/>
      <c r="D108"/>
      <c r="E108"/>
      <c r="F108"/>
      <c r="G108"/>
      <c r="H108"/>
    </row>
    <row r="109" spans="1:8" x14ac:dyDescent="0.2">
      <c r="B109"/>
      <c r="C109"/>
      <c r="D109"/>
      <c r="E109"/>
      <c r="F109"/>
      <c r="G109"/>
      <c r="H109"/>
    </row>
    <row r="110" spans="1:8" x14ac:dyDescent="0.2">
      <c r="B110"/>
      <c r="C110"/>
      <c r="D110"/>
      <c r="E110"/>
      <c r="F110"/>
      <c r="G110"/>
      <c r="H110"/>
    </row>
    <row r="111" spans="1:8" x14ac:dyDescent="0.2">
      <c r="B111"/>
      <c r="C111"/>
      <c r="D111"/>
      <c r="E111"/>
      <c r="F111"/>
      <c r="G111"/>
      <c r="H111"/>
    </row>
    <row r="112" spans="1:8" x14ac:dyDescent="0.2">
      <c r="B112"/>
      <c r="C112"/>
      <c r="D112"/>
      <c r="E112"/>
      <c r="F112"/>
      <c r="G112"/>
      <c r="H112"/>
    </row>
    <row r="113" spans="1:10" x14ac:dyDescent="0.2">
      <c r="B113"/>
      <c r="C113"/>
      <c r="D113"/>
      <c r="E113"/>
      <c r="F113"/>
      <c r="G113"/>
      <c r="H113"/>
    </row>
    <row r="114" spans="1:10" x14ac:dyDescent="0.2">
      <c r="B114"/>
      <c r="C114"/>
      <c r="D114"/>
      <c r="E114"/>
      <c r="F114"/>
      <c r="G114"/>
      <c r="H114"/>
    </row>
    <row r="115" spans="1:10" x14ac:dyDescent="0.2">
      <c r="B115"/>
      <c r="C115"/>
      <c r="D115"/>
      <c r="E115"/>
      <c r="F115"/>
      <c r="G115"/>
      <c r="H115"/>
    </row>
    <row r="116" spans="1:10" x14ac:dyDescent="0.2">
      <c r="B116"/>
      <c r="C116"/>
      <c r="D116"/>
      <c r="E116"/>
      <c r="F116"/>
      <c r="G116"/>
      <c r="H116"/>
    </row>
    <row r="117" spans="1:10" x14ac:dyDescent="0.2">
      <c r="B117"/>
      <c r="C117"/>
      <c r="D117"/>
      <c r="E117"/>
      <c r="F117"/>
      <c r="G117"/>
      <c r="H117"/>
    </row>
    <row r="118" spans="1:10" x14ac:dyDescent="0.2">
      <c r="B118"/>
      <c r="C118"/>
      <c r="D118"/>
      <c r="E118"/>
      <c r="F118"/>
      <c r="G118"/>
      <c r="H118"/>
    </row>
    <row r="119" spans="1:10" x14ac:dyDescent="0.2">
      <c r="B119"/>
      <c r="C119"/>
      <c r="D119"/>
      <c r="E119"/>
      <c r="F119"/>
      <c r="G119"/>
      <c r="H119"/>
    </row>
    <row r="120" spans="1:10" x14ac:dyDescent="0.2">
      <c r="B120"/>
      <c r="C120"/>
      <c r="D120"/>
      <c r="E120"/>
      <c r="F120"/>
      <c r="G120"/>
      <c r="H120"/>
    </row>
    <row r="121" spans="1:10" x14ac:dyDescent="0.2">
      <c r="A121" s="44"/>
      <c r="B121" s="53"/>
      <c r="C121" s="53"/>
      <c r="D121" s="53"/>
      <c r="E121" s="53"/>
      <c r="F121" s="24" t="s">
        <v>67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33">
        <v>82</v>
      </c>
      <c r="C123" s="75" t="s">
        <v>156</v>
      </c>
      <c r="D123" s="75" t="s">
        <v>157</v>
      </c>
      <c r="E123" s="75" t="s">
        <v>102</v>
      </c>
      <c r="F123" s="31">
        <f t="shared" ref="F123:F129" si="2">VLOOKUP(B123,$B$8:$J$24,9,0)</f>
        <v>191</v>
      </c>
      <c r="G123" s="15">
        <f t="shared" ref="G123:G129" si="3">VLOOKUP(B123,$B$45:$G$61,6,0)</f>
        <v>202</v>
      </c>
      <c r="H123" s="15">
        <f t="shared" ref="H123:H129" si="4">VLOOKUP(B123,$B$84:$F$100,5,0)</f>
        <v>191</v>
      </c>
      <c r="I123" s="15">
        <f t="shared" ref="I123:I129" si="5">F123+G123+H123</f>
        <v>584</v>
      </c>
      <c r="J123" s="89">
        <f>I123*2/3</f>
        <v>389.33333333333331</v>
      </c>
    </row>
    <row r="124" spans="1:10" x14ac:dyDescent="0.2">
      <c r="A124" s="10">
        <v>2</v>
      </c>
      <c r="B124" s="10">
        <v>81</v>
      </c>
      <c r="C124" s="75" t="s">
        <v>155</v>
      </c>
      <c r="D124" s="75" t="s">
        <v>101</v>
      </c>
      <c r="E124" s="75" t="s">
        <v>102</v>
      </c>
      <c r="F124" s="31">
        <f t="shared" si="2"/>
        <v>181</v>
      </c>
      <c r="G124" s="15">
        <f t="shared" si="3"/>
        <v>191</v>
      </c>
      <c r="H124" s="15">
        <f t="shared" si="4"/>
        <v>181</v>
      </c>
      <c r="I124" s="15">
        <f t="shared" si="5"/>
        <v>553</v>
      </c>
      <c r="J124" s="89">
        <f t="shared" ref="J124:J129" si="6">I124*2/3</f>
        <v>368.66666666666669</v>
      </c>
    </row>
    <row r="125" spans="1:10" x14ac:dyDescent="0.2">
      <c r="A125" s="10">
        <v>3</v>
      </c>
      <c r="B125" s="10">
        <v>87</v>
      </c>
      <c r="C125" s="75" t="s">
        <v>165</v>
      </c>
      <c r="D125" s="75" t="s">
        <v>166</v>
      </c>
      <c r="E125" s="75" t="s">
        <v>168</v>
      </c>
      <c r="F125" s="31">
        <f t="shared" si="2"/>
        <v>161</v>
      </c>
      <c r="G125" s="15">
        <f t="shared" si="3"/>
        <v>181</v>
      </c>
      <c r="H125" s="15">
        <f t="shared" si="4"/>
        <v>202</v>
      </c>
      <c r="I125" s="15">
        <f t="shared" si="5"/>
        <v>544</v>
      </c>
      <c r="J125" s="89">
        <f t="shared" si="6"/>
        <v>362.66666666666669</v>
      </c>
    </row>
    <row r="126" spans="1:10" x14ac:dyDescent="0.2">
      <c r="A126" s="10">
        <v>4</v>
      </c>
      <c r="B126" s="33">
        <v>83</v>
      </c>
      <c r="C126" s="75" t="s">
        <v>158</v>
      </c>
      <c r="D126" s="75" t="s">
        <v>159</v>
      </c>
      <c r="E126" s="75" t="s">
        <v>123</v>
      </c>
      <c r="F126" s="31">
        <f t="shared" si="2"/>
        <v>202</v>
      </c>
      <c r="G126" s="15">
        <f t="shared" si="3"/>
        <v>161</v>
      </c>
      <c r="H126" s="15">
        <f t="shared" si="4"/>
        <v>171</v>
      </c>
      <c r="I126" s="15">
        <f t="shared" si="5"/>
        <v>534</v>
      </c>
      <c r="J126" s="89">
        <f t="shared" si="6"/>
        <v>356</v>
      </c>
    </row>
    <row r="127" spans="1:10" x14ac:dyDescent="0.2">
      <c r="A127" s="10">
        <v>5</v>
      </c>
      <c r="B127" s="33">
        <v>86</v>
      </c>
      <c r="C127" s="75" t="s">
        <v>163</v>
      </c>
      <c r="D127" s="75" t="s">
        <v>164</v>
      </c>
      <c r="E127" s="75" t="s">
        <v>167</v>
      </c>
      <c r="F127" s="31">
        <f t="shared" si="2"/>
        <v>171</v>
      </c>
      <c r="G127" s="15">
        <f t="shared" si="3"/>
        <v>171</v>
      </c>
      <c r="H127" s="15">
        <f t="shared" si="4"/>
        <v>152</v>
      </c>
      <c r="I127" s="15">
        <f t="shared" si="5"/>
        <v>494</v>
      </c>
      <c r="J127" s="89">
        <f t="shared" si="6"/>
        <v>329.33333333333331</v>
      </c>
    </row>
    <row r="128" spans="1:10" x14ac:dyDescent="0.2">
      <c r="A128" s="10">
        <v>6</v>
      </c>
      <c r="B128" s="10">
        <v>84</v>
      </c>
      <c r="C128" s="75" t="s">
        <v>160</v>
      </c>
      <c r="D128" s="75" t="s">
        <v>161</v>
      </c>
      <c r="E128" s="75" t="s">
        <v>126</v>
      </c>
      <c r="F128" s="31">
        <f t="shared" si="2"/>
        <v>152</v>
      </c>
      <c r="G128" s="15">
        <f t="shared" si="3"/>
        <v>152</v>
      </c>
      <c r="H128" s="15">
        <f t="shared" si="4"/>
        <v>161</v>
      </c>
      <c r="I128" s="15">
        <f t="shared" si="5"/>
        <v>465</v>
      </c>
      <c r="J128" s="89">
        <f t="shared" si="6"/>
        <v>310</v>
      </c>
    </row>
    <row r="129" spans="1:15" x14ac:dyDescent="0.2">
      <c r="A129" s="10">
        <v>7</v>
      </c>
      <c r="B129" s="33">
        <v>85</v>
      </c>
      <c r="C129" s="75" t="s">
        <v>162</v>
      </c>
      <c r="D129" s="75" t="s">
        <v>91</v>
      </c>
      <c r="E129" s="75" t="s">
        <v>126</v>
      </c>
      <c r="F129" s="31">
        <f t="shared" si="2"/>
        <v>144</v>
      </c>
      <c r="G129" s="15">
        <f t="shared" si="3"/>
        <v>144</v>
      </c>
      <c r="H129" s="15">
        <f t="shared" si="4"/>
        <v>144</v>
      </c>
      <c r="I129" s="15">
        <f t="shared" si="5"/>
        <v>432</v>
      </c>
      <c r="J129" s="89">
        <f t="shared" si="6"/>
        <v>288</v>
      </c>
    </row>
    <row r="130" spans="1:15" x14ac:dyDescent="0.2">
      <c r="A130" s="10">
        <v>8</v>
      </c>
      <c r="B130" s="50"/>
      <c r="C130" s="7"/>
      <c r="D130" s="8"/>
      <c r="E130" s="17"/>
      <c r="F130" s="31" t="e">
        <f t="shared" ref="F130:F139" si="7">VLOOKUP(B130,$B$8:$J$24,9,0)</f>
        <v>#N/A</v>
      </c>
      <c r="G130" s="15" t="e">
        <f t="shared" ref="G130:G139" si="8">VLOOKUP(B130,$B$45:$G$61,6,0)</f>
        <v>#N/A</v>
      </c>
      <c r="H130" s="15" t="e">
        <f t="shared" ref="H130:H139" si="9">VLOOKUP(B130,$B$84:$F$100,5,0)</f>
        <v>#N/A</v>
      </c>
      <c r="I130" s="15" t="e">
        <f t="shared" ref="I130:I139" si="10">F130+G130+H130</f>
        <v>#N/A</v>
      </c>
    </row>
    <row r="131" spans="1:15" x14ac:dyDescent="0.2">
      <c r="A131" s="10">
        <v>9</v>
      </c>
      <c r="B131" s="49"/>
      <c r="C131" s="35"/>
      <c r="D131" s="34"/>
      <c r="E131" s="17"/>
      <c r="F131" s="31" t="e">
        <f t="shared" si="7"/>
        <v>#N/A</v>
      </c>
      <c r="G131" s="15" t="e">
        <f t="shared" si="8"/>
        <v>#N/A</v>
      </c>
      <c r="H131" s="15" t="e">
        <f t="shared" si="9"/>
        <v>#N/A</v>
      </c>
      <c r="I131" s="15" t="e">
        <f t="shared" si="10"/>
        <v>#N/A</v>
      </c>
    </row>
    <row r="132" spans="1:15" x14ac:dyDescent="0.2">
      <c r="A132" s="10">
        <v>10</v>
      </c>
      <c r="B132" s="49"/>
      <c r="C132" s="36"/>
      <c r="D132" s="32"/>
      <c r="E132" s="11"/>
      <c r="F132" s="31" t="e">
        <f t="shared" si="7"/>
        <v>#N/A</v>
      </c>
      <c r="G132" s="15" t="e">
        <f t="shared" si="8"/>
        <v>#N/A</v>
      </c>
      <c r="H132" s="15" t="e">
        <f t="shared" si="9"/>
        <v>#N/A</v>
      </c>
      <c r="I132" s="15" t="e">
        <f t="shared" si="10"/>
        <v>#N/A</v>
      </c>
    </row>
    <row r="133" spans="1:15" x14ac:dyDescent="0.2">
      <c r="A133" s="10">
        <v>11</v>
      </c>
      <c r="B133" s="50"/>
      <c r="C133" s="7"/>
      <c r="D133" s="8"/>
      <c r="E133" s="15"/>
      <c r="F133" s="31" t="e">
        <f t="shared" si="7"/>
        <v>#N/A</v>
      </c>
      <c r="G133" s="15" t="e">
        <f t="shared" si="8"/>
        <v>#N/A</v>
      </c>
      <c r="H133" s="15" t="e">
        <f t="shared" si="9"/>
        <v>#N/A</v>
      </c>
      <c r="I133" s="15" t="e">
        <f t="shared" si="10"/>
        <v>#N/A</v>
      </c>
    </row>
    <row r="134" spans="1:15" x14ac:dyDescent="0.2">
      <c r="A134" s="10">
        <v>12</v>
      </c>
      <c r="B134" s="49"/>
      <c r="C134" s="33"/>
      <c r="D134" s="11"/>
      <c r="E134" s="18"/>
      <c r="F134" s="31" t="e">
        <f t="shared" si="7"/>
        <v>#N/A</v>
      </c>
      <c r="G134" s="15" t="e">
        <f t="shared" si="8"/>
        <v>#N/A</v>
      </c>
      <c r="H134" s="15" t="e">
        <f t="shared" si="9"/>
        <v>#N/A</v>
      </c>
      <c r="I134" s="15" t="e">
        <f t="shared" si="10"/>
        <v>#N/A</v>
      </c>
    </row>
    <row r="135" spans="1:15" x14ac:dyDescent="0.2">
      <c r="A135" s="10">
        <v>13</v>
      </c>
      <c r="B135" s="49"/>
      <c r="C135" s="12"/>
      <c r="D135" s="12"/>
      <c r="E135" s="13"/>
      <c r="F135" s="31" t="e">
        <f t="shared" si="7"/>
        <v>#N/A</v>
      </c>
      <c r="G135" s="15" t="e">
        <f t="shared" si="8"/>
        <v>#N/A</v>
      </c>
      <c r="H135" s="15" t="e">
        <f t="shared" si="9"/>
        <v>#N/A</v>
      </c>
      <c r="I135" s="15" t="e">
        <f t="shared" si="10"/>
        <v>#N/A</v>
      </c>
    </row>
    <row r="136" spans="1:15" x14ac:dyDescent="0.2">
      <c r="A136" s="10">
        <v>14</v>
      </c>
      <c r="B136" s="50"/>
      <c r="C136" s="12"/>
      <c r="D136" s="12"/>
      <c r="E136" s="13"/>
      <c r="F136" s="31" t="e">
        <f t="shared" si="7"/>
        <v>#N/A</v>
      </c>
      <c r="G136" s="15" t="e">
        <f t="shared" si="8"/>
        <v>#N/A</v>
      </c>
      <c r="H136" s="15" t="e">
        <f t="shared" si="9"/>
        <v>#N/A</v>
      </c>
      <c r="I136" s="15" t="e">
        <f t="shared" si="10"/>
        <v>#N/A</v>
      </c>
    </row>
    <row r="137" spans="1:15" x14ac:dyDescent="0.2">
      <c r="A137" s="10">
        <v>15</v>
      </c>
      <c r="B137" s="49"/>
      <c r="C137" s="12"/>
      <c r="D137" s="12"/>
      <c r="E137" s="13"/>
      <c r="F137" s="31" t="e">
        <f t="shared" si="7"/>
        <v>#N/A</v>
      </c>
      <c r="G137" s="15" t="e">
        <f t="shared" si="8"/>
        <v>#N/A</v>
      </c>
      <c r="H137" s="15" t="e">
        <f t="shared" si="9"/>
        <v>#N/A</v>
      </c>
      <c r="I137" s="15" t="e">
        <f t="shared" si="10"/>
        <v>#N/A</v>
      </c>
    </row>
    <row r="138" spans="1:15" x14ac:dyDescent="0.2">
      <c r="A138" s="10">
        <v>16</v>
      </c>
      <c r="B138" s="49"/>
      <c r="C138" s="12"/>
      <c r="D138" s="12"/>
      <c r="E138" s="13"/>
      <c r="F138" s="31" t="e">
        <f t="shared" si="7"/>
        <v>#N/A</v>
      </c>
      <c r="G138" s="15" t="e">
        <f t="shared" si="8"/>
        <v>#N/A</v>
      </c>
      <c r="H138" s="15" t="e">
        <f t="shared" si="9"/>
        <v>#N/A</v>
      </c>
      <c r="I138" s="15" t="e">
        <f t="shared" si="10"/>
        <v>#N/A</v>
      </c>
    </row>
    <row r="139" spans="1:15" x14ac:dyDescent="0.2">
      <c r="A139" s="10">
        <v>17</v>
      </c>
      <c r="B139" s="50"/>
      <c r="C139" s="12"/>
      <c r="D139" s="12"/>
      <c r="E139" s="13"/>
      <c r="F139" s="31" t="e">
        <f t="shared" si="7"/>
        <v>#N/A</v>
      </c>
      <c r="G139" s="15" t="e">
        <f t="shared" si="8"/>
        <v>#N/A</v>
      </c>
      <c r="H139" s="15" t="e">
        <f t="shared" si="9"/>
        <v>#N/A</v>
      </c>
      <c r="I139" s="15" t="e">
        <f t="shared" si="10"/>
        <v>#N/A</v>
      </c>
    </row>
    <row r="140" spans="1:15" x14ac:dyDescent="0.2">
      <c r="B140"/>
      <c r="C140"/>
      <c r="D140"/>
      <c r="E140"/>
      <c r="F140"/>
      <c r="G140"/>
      <c r="H140"/>
    </row>
    <row r="141" spans="1:15" x14ac:dyDescent="0.2">
      <c r="B141"/>
      <c r="C141"/>
      <c r="D141"/>
      <c r="E141"/>
      <c r="F141"/>
      <c r="G141"/>
      <c r="H141"/>
    </row>
    <row r="142" spans="1:15" x14ac:dyDescent="0.2">
      <c r="B142"/>
      <c r="C142"/>
      <c r="D142"/>
      <c r="E142"/>
      <c r="F142" s="37" t="s">
        <v>7</v>
      </c>
      <c r="G142" s="3"/>
      <c r="H142"/>
    </row>
    <row r="143" spans="1:15" x14ac:dyDescent="0.2">
      <c r="A143" s="37"/>
      <c r="B143" s="40"/>
      <c r="C143" s="61"/>
      <c r="D143" s="45"/>
      <c r="E143" s="17" t="s">
        <v>8</v>
      </c>
      <c r="F143" s="17" t="s">
        <v>12</v>
      </c>
      <c r="H143" s="46"/>
      <c r="I143" s="46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E144" s="16" t="s">
        <v>36</v>
      </c>
      <c r="F144" s="17">
        <v>8</v>
      </c>
      <c r="H144" s="29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E145" s="16" t="s">
        <v>27</v>
      </c>
      <c r="F145" s="17">
        <v>8</v>
      </c>
      <c r="H145" s="29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E146" s="16" t="s">
        <v>17</v>
      </c>
      <c r="F146" s="17">
        <v>8</v>
      </c>
      <c r="H146" s="29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1"/>
      <c r="E147" s="16" t="s">
        <v>20</v>
      </c>
      <c r="F147" s="17">
        <v>1</v>
      </c>
      <c r="H147" s="29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E148" s="16" t="s">
        <v>28</v>
      </c>
      <c r="F148" s="17">
        <v>4</v>
      </c>
      <c r="H148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E149" s="22" t="s">
        <v>21</v>
      </c>
      <c r="F149" s="17">
        <v>8</v>
      </c>
      <c r="H149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E150" s="16" t="s">
        <v>16</v>
      </c>
      <c r="F150" s="17">
        <v>5</v>
      </c>
      <c r="H150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E151" s="16" t="s">
        <v>19</v>
      </c>
      <c r="F151" s="17">
        <v>3</v>
      </c>
      <c r="H151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E152" s="16" t="s">
        <v>15</v>
      </c>
      <c r="F152" s="17">
        <v>6</v>
      </c>
      <c r="H152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E153" s="16" t="s">
        <v>18</v>
      </c>
      <c r="F153" s="17">
        <v>8</v>
      </c>
      <c r="H15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E154" s="16" t="s">
        <v>40</v>
      </c>
      <c r="F154" s="17">
        <v>8</v>
      </c>
      <c r="H154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E155" s="16" t="s">
        <v>39</v>
      </c>
      <c r="F155" s="17">
        <v>8</v>
      </c>
      <c r="H155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E156"/>
      <c r="G156"/>
      <c r="H156"/>
      <c r="J156" s="3"/>
      <c r="K156" s="3"/>
      <c r="L156" s="3"/>
      <c r="M156" s="3"/>
      <c r="N156" s="3"/>
      <c r="O156" s="3"/>
    </row>
    <row r="157" spans="1:15" x14ac:dyDescent="0.2">
      <c r="B157" s="19"/>
      <c r="C157"/>
      <c r="D157"/>
      <c r="E157"/>
      <c r="F157"/>
      <c r="H157"/>
    </row>
    <row r="158" spans="1:15" x14ac:dyDescent="0.2">
      <c r="B158" s="19"/>
      <c r="C158"/>
      <c r="D158"/>
      <c r="E158"/>
      <c r="F158"/>
      <c r="H158"/>
    </row>
    <row r="159" spans="1:15" x14ac:dyDescent="0.2">
      <c r="B159" s="19"/>
      <c r="C159"/>
      <c r="D159"/>
      <c r="E159"/>
      <c r="F159"/>
      <c r="H159"/>
    </row>
    <row r="160" spans="1:15" x14ac:dyDescent="0.2">
      <c r="B160" s="19"/>
      <c r="C160"/>
      <c r="D160"/>
      <c r="E160"/>
      <c r="F160"/>
      <c r="H160"/>
    </row>
    <row r="161" spans="2:8" x14ac:dyDescent="0.2">
      <c r="B161" s="19"/>
      <c r="C161"/>
      <c r="D161"/>
      <c r="E161"/>
      <c r="F161"/>
      <c r="H161"/>
    </row>
    <row r="162" spans="2:8" x14ac:dyDescent="0.2">
      <c r="B162" s="19"/>
      <c r="C162"/>
      <c r="D162"/>
      <c r="E162"/>
      <c r="F162"/>
      <c r="H162"/>
    </row>
    <row r="163" spans="2:8" x14ac:dyDescent="0.2">
      <c r="B163" s="19"/>
      <c r="C163"/>
      <c r="D163"/>
      <c r="E163"/>
      <c r="F163"/>
      <c r="H163"/>
    </row>
    <row r="164" spans="2:8" x14ac:dyDescent="0.2">
      <c r="B164" s="19"/>
      <c r="C164"/>
      <c r="D164"/>
      <c r="E164"/>
      <c r="F164"/>
      <c r="H164"/>
    </row>
    <row r="165" spans="2:8" x14ac:dyDescent="0.2">
      <c r="B165" s="19"/>
      <c r="C165"/>
      <c r="D165"/>
      <c r="E165"/>
      <c r="F165"/>
      <c r="H165"/>
    </row>
    <row r="166" spans="2:8" x14ac:dyDescent="0.2">
      <c r="B166" s="19"/>
      <c r="C166"/>
      <c r="D166"/>
      <c r="E166"/>
      <c r="F166"/>
      <c r="H166"/>
    </row>
    <row r="167" spans="2:8" x14ac:dyDescent="0.2">
      <c r="B167"/>
      <c r="C167"/>
      <c r="D167"/>
      <c r="E167"/>
      <c r="F167"/>
      <c r="G167"/>
      <c r="H167"/>
    </row>
    <row r="168" spans="2:8" x14ac:dyDescent="0.2">
      <c r="B168"/>
      <c r="C168"/>
      <c r="D168"/>
      <c r="E168"/>
      <c r="F168"/>
      <c r="G168"/>
      <c r="H168"/>
    </row>
    <row r="169" spans="2:8" x14ac:dyDescent="0.2">
      <c r="B169"/>
      <c r="C169"/>
      <c r="D169"/>
      <c r="E169"/>
      <c r="F169"/>
      <c r="G169"/>
      <c r="H169"/>
    </row>
    <row r="170" spans="2:8" x14ac:dyDescent="0.2">
      <c r="B170"/>
      <c r="C170"/>
      <c r="D170"/>
      <c r="E170"/>
      <c r="F170"/>
      <c r="G170"/>
      <c r="H170"/>
    </row>
    <row r="171" spans="2:8" x14ac:dyDescent="0.2">
      <c r="B171"/>
      <c r="C171"/>
      <c r="D171"/>
      <c r="E171"/>
      <c r="F171"/>
      <c r="G171"/>
      <c r="H171"/>
    </row>
    <row r="172" spans="2:8" x14ac:dyDescent="0.2">
      <c r="B172"/>
      <c r="C172"/>
      <c r="D172"/>
      <c r="E172"/>
      <c r="F172"/>
      <c r="G172"/>
      <c r="H172"/>
    </row>
    <row r="173" spans="2:8" x14ac:dyDescent="0.2">
      <c r="B173"/>
      <c r="C173"/>
      <c r="D173"/>
      <c r="E173"/>
      <c r="F173"/>
      <c r="G173"/>
      <c r="H173"/>
    </row>
    <row r="174" spans="2:8" x14ac:dyDescent="0.2">
      <c r="B174"/>
      <c r="C174"/>
      <c r="D174"/>
      <c r="E174"/>
      <c r="F174"/>
      <c r="G174"/>
      <c r="H174"/>
    </row>
    <row r="175" spans="2:8" x14ac:dyDescent="0.2">
      <c r="B175"/>
      <c r="C175"/>
      <c r="D175"/>
      <c r="E175"/>
      <c r="F175"/>
      <c r="G175"/>
      <c r="H175"/>
    </row>
    <row r="176" spans="2:8" x14ac:dyDescent="0.2">
      <c r="B176"/>
      <c r="C176"/>
      <c r="D176"/>
      <c r="E176"/>
      <c r="F176"/>
      <c r="G176"/>
      <c r="H176"/>
    </row>
    <row r="177" spans="2:8" x14ac:dyDescent="0.2">
      <c r="B177"/>
      <c r="C177"/>
      <c r="D177"/>
      <c r="E177"/>
      <c r="F177"/>
      <c r="G177"/>
      <c r="H177"/>
    </row>
    <row r="178" spans="2:8" x14ac:dyDescent="0.2">
      <c r="B178"/>
      <c r="C178"/>
      <c r="D178"/>
      <c r="E178"/>
      <c r="F178"/>
      <c r="G178"/>
      <c r="H178"/>
    </row>
    <row r="179" spans="2:8" x14ac:dyDescent="0.2">
      <c r="B179"/>
      <c r="C179"/>
      <c r="D179"/>
      <c r="E179"/>
      <c r="F179"/>
      <c r="G179"/>
      <c r="H179"/>
    </row>
    <row r="180" spans="2:8" x14ac:dyDescent="0.2">
      <c r="B180"/>
      <c r="C180"/>
      <c r="D180"/>
      <c r="E180"/>
      <c r="F180"/>
      <c r="G180"/>
      <c r="H180"/>
    </row>
    <row r="181" spans="2:8" x14ac:dyDescent="0.2">
      <c r="B181"/>
      <c r="C181"/>
      <c r="D181"/>
      <c r="E181"/>
      <c r="F181"/>
      <c r="G181"/>
      <c r="H181"/>
    </row>
    <row r="182" spans="2:8" x14ac:dyDescent="0.2">
      <c r="B182"/>
      <c r="C182"/>
      <c r="D182"/>
      <c r="E182"/>
      <c r="F182"/>
      <c r="G182"/>
      <c r="H182"/>
    </row>
    <row r="183" spans="2:8" x14ac:dyDescent="0.2">
      <c r="B183"/>
      <c r="C183"/>
      <c r="D183"/>
      <c r="E183"/>
      <c r="F183"/>
      <c r="G183"/>
      <c r="H183"/>
    </row>
    <row r="184" spans="2:8" x14ac:dyDescent="0.2">
      <c r="B184"/>
      <c r="C184"/>
      <c r="D184"/>
      <c r="E184"/>
      <c r="F184"/>
      <c r="G184"/>
      <c r="H184"/>
    </row>
    <row r="185" spans="2:8" x14ac:dyDescent="0.2">
      <c r="B185"/>
      <c r="C185"/>
      <c r="D185"/>
      <c r="E185"/>
      <c r="F185"/>
      <c r="G185"/>
      <c r="H185"/>
    </row>
    <row r="186" spans="2:8" x14ac:dyDescent="0.2">
      <c r="B186"/>
      <c r="C186"/>
      <c r="D186"/>
      <c r="E186"/>
      <c r="F186"/>
      <c r="G186"/>
      <c r="H186"/>
    </row>
    <row r="187" spans="2:8" x14ac:dyDescent="0.2">
      <c r="B187"/>
      <c r="C187"/>
      <c r="D187"/>
      <c r="E187"/>
      <c r="F187"/>
      <c r="G187"/>
      <c r="H187"/>
    </row>
    <row r="188" spans="2:8" x14ac:dyDescent="0.2">
      <c r="B188"/>
      <c r="C188"/>
      <c r="D188"/>
      <c r="E188"/>
      <c r="F188"/>
      <c r="G188"/>
      <c r="H188"/>
    </row>
    <row r="189" spans="2:8" x14ac:dyDescent="0.2">
      <c r="B189"/>
      <c r="C189"/>
      <c r="D189"/>
      <c r="E189"/>
      <c r="F189"/>
      <c r="G189"/>
      <c r="H189"/>
    </row>
    <row r="190" spans="2:8" x14ac:dyDescent="0.2">
      <c r="B190"/>
      <c r="C190"/>
      <c r="D190"/>
      <c r="E190"/>
      <c r="F190"/>
      <c r="G190"/>
      <c r="H190"/>
    </row>
    <row r="191" spans="2:8" x14ac:dyDescent="0.2">
      <c r="B191"/>
      <c r="C191"/>
      <c r="D191"/>
      <c r="E191"/>
      <c r="F191"/>
      <c r="G191"/>
      <c r="H191"/>
    </row>
    <row r="192" spans="2:8" x14ac:dyDescent="0.2">
      <c r="B192"/>
      <c r="C192"/>
      <c r="D192"/>
      <c r="E192"/>
      <c r="F192"/>
      <c r="G192"/>
      <c r="H192"/>
    </row>
    <row r="193" spans="2:8" x14ac:dyDescent="0.2">
      <c r="B193"/>
      <c r="C193"/>
      <c r="D193"/>
      <c r="E193"/>
      <c r="F193"/>
      <c r="G193"/>
      <c r="H193"/>
    </row>
    <row r="194" spans="2:8" x14ac:dyDescent="0.2">
      <c r="B194"/>
      <c r="C194"/>
      <c r="D194"/>
      <c r="E194"/>
      <c r="F194"/>
      <c r="G194"/>
      <c r="H194"/>
    </row>
    <row r="195" spans="2:8" x14ac:dyDescent="0.2">
      <c r="B195"/>
      <c r="C195"/>
      <c r="D195"/>
      <c r="E195"/>
      <c r="F195"/>
      <c r="G195"/>
      <c r="H195"/>
    </row>
    <row r="196" spans="2:8" x14ac:dyDescent="0.2">
      <c r="B196"/>
      <c r="C196"/>
      <c r="D196"/>
      <c r="E196"/>
      <c r="F196"/>
      <c r="G196"/>
      <c r="H196"/>
    </row>
    <row r="197" spans="2:8" x14ac:dyDescent="0.2">
      <c r="B197"/>
      <c r="C197"/>
      <c r="D197"/>
      <c r="E197"/>
      <c r="F197"/>
      <c r="G197"/>
      <c r="H197"/>
    </row>
    <row r="198" spans="2:8" x14ac:dyDescent="0.2">
      <c r="B198"/>
      <c r="C198"/>
      <c r="D198"/>
      <c r="E198"/>
      <c r="F198"/>
      <c r="G198"/>
      <c r="H198"/>
    </row>
    <row r="199" spans="2:8" x14ac:dyDescent="0.2">
      <c r="B199"/>
      <c r="C199"/>
      <c r="D199"/>
      <c r="E199"/>
      <c r="F199"/>
      <c r="G199"/>
      <c r="H199"/>
    </row>
    <row r="200" spans="2:8" x14ac:dyDescent="0.2">
      <c r="B200"/>
      <c r="C200"/>
      <c r="D200"/>
      <c r="E200"/>
      <c r="F200"/>
      <c r="G200"/>
      <c r="H200"/>
    </row>
    <row r="201" spans="2:8" x14ac:dyDescent="0.2">
      <c r="B201"/>
      <c r="C201"/>
      <c r="D201"/>
      <c r="E201"/>
      <c r="F201"/>
      <c r="G201"/>
      <c r="H201"/>
    </row>
    <row r="202" spans="2:8" x14ac:dyDescent="0.2">
      <c r="B202"/>
      <c r="C202"/>
      <c r="D202"/>
      <c r="E202"/>
      <c r="F202"/>
      <c r="G202"/>
      <c r="H202"/>
    </row>
    <row r="203" spans="2:8" x14ac:dyDescent="0.2">
      <c r="B203"/>
      <c r="C203"/>
      <c r="D203"/>
      <c r="E203"/>
      <c r="F203"/>
      <c r="G203"/>
      <c r="H203"/>
    </row>
    <row r="204" spans="2:8" x14ac:dyDescent="0.2">
      <c r="B204"/>
      <c r="C204"/>
      <c r="D204"/>
      <c r="E204"/>
      <c r="F204"/>
      <c r="G204"/>
      <c r="H204"/>
    </row>
    <row r="205" spans="2:8" x14ac:dyDescent="0.2">
      <c r="B205"/>
      <c r="C205"/>
      <c r="D205"/>
      <c r="E205"/>
      <c r="F205"/>
      <c r="G205"/>
      <c r="H205"/>
    </row>
    <row r="206" spans="2:8" x14ac:dyDescent="0.2">
      <c r="B206"/>
      <c r="C206"/>
      <c r="D206"/>
      <c r="E206"/>
      <c r="F206"/>
      <c r="G206"/>
      <c r="H206"/>
    </row>
    <row r="207" spans="2:8" x14ac:dyDescent="0.2">
      <c r="B207"/>
      <c r="C207"/>
      <c r="D207"/>
      <c r="E207"/>
      <c r="F207"/>
      <c r="G207"/>
      <c r="H207"/>
    </row>
    <row r="208" spans="2:8" x14ac:dyDescent="0.2">
      <c r="B208"/>
      <c r="C208"/>
      <c r="D208"/>
      <c r="E208"/>
      <c r="F208"/>
      <c r="G208"/>
      <c r="H208"/>
    </row>
    <row r="209" spans="2:8" x14ac:dyDescent="0.2">
      <c r="B209"/>
      <c r="C209"/>
      <c r="D209"/>
      <c r="E209"/>
      <c r="F209"/>
      <c r="G209"/>
      <c r="H209"/>
    </row>
    <row r="210" spans="2:8" x14ac:dyDescent="0.2">
      <c r="B210"/>
      <c r="C210"/>
      <c r="D210"/>
      <c r="E210"/>
      <c r="F210"/>
      <c r="G210"/>
      <c r="H210"/>
    </row>
    <row r="211" spans="2:8" x14ac:dyDescent="0.2">
      <c r="B211"/>
      <c r="C211"/>
      <c r="D211"/>
      <c r="E211"/>
      <c r="F211"/>
      <c r="G211"/>
      <c r="H211"/>
    </row>
    <row r="212" spans="2:8" x14ac:dyDescent="0.2">
      <c r="B212"/>
      <c r="C212"/>
      <c r="D212"/>
      <c r="E212"/>
      <c r="F212"/>
      <c r="G212"/>
      <c r="H212"/>
    </row>
    <row r="213" spans="2:8" x14ac:dyDescent="0.2">
      <c r="B213"/>
      <c r="C213"/>
      <c r="D213"/>
      <c r="E213"/>
      <c r="F213"/>
      <c r="G213"/>
      <c r="H213"/>
    </row>
    <row r="214" spans="2:8" x14ac:dyDescent="0.2">
      <c r="B214"/>
      <c r="C214"/>
      <c r="D214"/>
      <c r="E214"/>
      <c r="F214"/>
      <c r="G214"/>
      <c r="H214"/>
    </row>
    <row r="215" spans="2:8" x14ac:dyDescent="0.2">
      <c r="B215"/>
      <c r="C215"/>
      <c r="D215"/>
      <c r="E215"/>
      <c r="F215"/>
      <c r="G215"/>
      <c r="H215"/>
    </row>
    <row r="216" spans="2:8" x14ac:dyDescent="0.2">
      <c r="B216"/>
      <c r="C216"/>
      <c r="D216"/>
      <c r="E216"/>
      <c r="F216"/>
      <c r="G216"/>
      <c r="H216"/>
    </row>
    <row r="217" spans="2:8" x14ac:dyDescent="0.2">
      <c r="B217"/>
      <c r="C217"/>
      <c r="D217"/>
      <c r="E217"/>
      <c r="F217"/>
      <c r="G217"/>
      <c r="H217"/>
    </row>
    <row r="218" spans="2:8" x14ac:dyDescent="0.2">
      <c r="B218"/>
      <c r="C218"/>
      <c r="D218"/>
      <c r="E218"/>
      <c r="F218"/>
      <c r="G218"/>
      <c r="H218"/>
    </row>
    <row r="219" spans="2:8" x14ac:dyDescent="0.2">
      <c r="B219"/>
      <c r="C219"/>
      <c r="D219"/>
      <c r="E219"/>
      <c r="F219"/>
      <c r="G219"/>
      <c r="H219"/>
    </row>
    <row r="220" spans="2:8" x14ac:dyDescent="0.2">
      <c r="B220"/>
      <c r="C220"/>
      <c r="D220"/>
      <c r="E220"/>
      <c r="F220"/>
      <c r="G220"/>
      <c r="H220"/>
    </row>
    <row r="221" spans="2:8" x14ac:dyDescent="0.2">
      <c r="B221"/>
      <c r="C221"/>
      <c r="D221"/>
      <c r="E221"/>
      <c r="F221"/>
      <c r="G221"/>
      <c r="H221"/>
    </row>
    <row r="222" spans="2:8" x14ac:dyDescent="0.2">
      <c r="B222"/>
      <c r="C222"/>
      <c r="D222"/>
      <c r="E222"/>
      <c r="F222"/>
      <c r="G222"/>
      <c r="H222"/>
    </row>
    <row r="223" spans="2:8" x14ac:dyDescent="0.2">
      <c r="B223"/>
      <c r="C223"/>
      <c r="D223"/>
      <c r="E223"/>
      <c r="F223"/>
      <c r="G223"/>
      <c r="H223"/>
    </row>
    <row r="224" spans="2:8" x14ac:dyDescent="0.2">
      <c r="B224"/>
      <c r="C224"/>
      <c r="D224"/>
      <c r="E224"/>
      <c r="F224"/>
      <c r="G224"/>
      <c r="H224"/>
    </row>
    <row r="225" spans="2:8" x14ac:dyDescent="0.2">
      <c r="B225"/>
      <c r="C225"/>
      <c r="D225"/>
      <c r="E225"/>
      <c r="F225"/>
      <c r="G225"/>
      <c r="H225"/>
    </row>
    <row r="226" spans="2:8" x14ac:dyDescent="0.2">
      <c r="B226"/>
      <c r="C226"/>
      <c r="D226"/>
      <c r="E226"/>
      <c r="F226"/>
      <c r="G226"/>
      <c r="H226"/>
    </row>
    <row r="227" spans="2:8" x14ac:dyDescent="0.2">
      <c r="B227"/>
      <c r="C227"/>
      <c r="D227"/>
      <c r="E227"/>
      <c r="F227"/>
      <c r="G227"/>
      <c r="H227"/>
    </row>
    <row r="228" spans="2:8" x14ac:dyDescent="0.2">
      <c r="B228"/>
      <c r="C228"/>
      <c r="D228"/>
      <c r="E228"/>
      <c r="F228"/>
      <c r="G228"/>
      <c r="H228"/>
    </row>
    <row r="229" spans="2:8" x14ac:dyDescent="0.2">
      <c r="B229"/>
      <c r="C229"/>
      <c r="D229"/>
      <c r="E229"/>
      <c r="F229"/>
      <c r="G229"/>
      <c r="H229"/>
    </row>
    <row r="230" spans="2:8" x14ac:dyDescent="0.2">
      <c r="B230"/>
      <c r="C230"/>
      <c r="D230"/>
      <c r="E230"/>
      <c r="F230"/>
      <c r="G230"/>
      <c r="H230"/>
    </row>
    <row r="231" spans="2:8" x14ac:dyDescent="0.2">
      <c r="B231"/>
      <c r="C231"/>
      <c r="D231"/>
      <c r="E231"/>
      <c r="F231"/>
      <c r="G231"/>
      <c r="H231"/>
    </row>
    <row r="232" spans="2:8" x14ac:dyDescent="0.2">
      <c r="B232"/>
      <c r="C232"/>
      <c r="D232"/>
      <c r="E232"/>
      <c r="F232"/>
      <c r="G232"/>
      <c r="H232"/>
    </row>
    <row r="233" spans="2:8" x14ac:dyDescent="0.2">
      <c r="B233"/>
      <c r="C233"/>
      <c r="D233"/>
      <c r="E233"/>
      <c r="F233"/>
      <c r="G233"/>
      <c r="H233"/>
    </row>
    <row r="234" spans="2:8" x14ac:dyDescent="0.2">
      <c r="B234"/>
      <c r="C234"/>
      <c r="D234"/>
      <c r="E234"/>
      <c r="F234"/>
      <c r="G234"/>
      <c r="H234"/>
    </row>
    <row r="235" spans="2:8" x14ac:dyDescent="0.2">
      <c r="B235"/>
      <c r="C235"/>
      <c r="D235"/>
      <c r="E235"/>
      <c r="F235"/>
      <c r="G235"/>
      <c r="H235"/>
    </row>
    <row r="236" spans="2:8" x14ac:dyDescent="0.2">
      <c r="B236"/>
      <c r="C236"/>
      <c r="D236"/>
      <c r="E236"/>
      <c r="F236"/>
      <c r="G236"/>
      <c r="H236"/>
    </row>
    <row r="237" spans="2:8" x14ac:dyDescent="0.2">
      <c r="B237"/>
      <c r="C237"/>
      <c r="D237"/>
      <c r="E237"/>
      <c r="F237"/>
      <c r="G237"/>
      <c r="H237"/>
    </row>
    <row r="238" spans="2:8" x14ac:dyDescent="0.2">
      <c r="B238"/>
      <c r="C238"/>
      <c r="D238"/>
      <c r="E238"/>
      <c r="F238"/>
      <c r="G238"/>
      <c r="H238"/>
    </row>
    <row r="239" spans="2:8" x14ac:dyDescent="0.2">
      <c r="B239"/>
      <c r="C239"/>
      <c r="D239"/>
      <c r="E239"/>
      <c r="F239"/>
      <c r="G239"/>
      <c r="H239"/>
    </row>
    <row r="240" spans="2:8" x14ac:dyDescent="0.2">
      <c r="B240"/>
      <c r="C240"/>
      <c r="D240"/>
      <c r="E240"/>
      <c r="F240"/>
      <c r="G240"/>
      <c r="H240"/>
    </row>
    <row r="241" spans="1:8" x14ac:dyDescent="0.2">
      <c r="B241"/>
      <c r="C241"/>
      <c r="D241"/>
      <c r="E241"/>
      <c r="F241"/>
      <c r="G241"/>
      <c r="H241"/>
    </row>
    <row r="242" spans="1:8" x14ac:dyDescent="0.2">
      <c r="B242"/>
      <c r="C242"/>
      <c r="D242"/>
      <c r="E242"/>
      <c r="F242"/>
      <c r="G242"/>
      <c r="H242"/>
    </row>
    <row r="243" spans="1:8" x14ac:dyDescent="0.2">
      <c r="B243"/>
      <c r="C243"/>
      <c r="D243"/>
      <c r="E243"/>
      <c r="F243"/>
      <c r="G243"/>
      <c r="H243"/>
    </row>
    <row r="244" spans="1:8" x14ac:dyDescent="0.2">
      <c r="B244"/>
      <c r="C244"/>
      <c r="D244"/>
      <c r="E244"/>
      <c r="F244"/>
      <c r="G244"/>
      <c r="H244"/>
    </row>
    <row r="245" spans="1:8" x14ac:dyDescent="0.2">
      <c r="A245" s="44"/>
      <c r="B245"/>
      <c r="C245"/>
      <c r="D245"/>
      <c r="E245"/>
      <c r="F245"/>
      <c r="G245"/>
      <c r="H245"/>
    </row>
    <row r="246" spans="1:8" x14ac:dyDescent="0.2">
      <c r="B246"/>
      <c r="C246"/>
      <c r="D246"/>
      <c r="E246"/>
      <c r="F246"/>
      <c r="G246"/>
      <c r="H246"/>
    </row>
    <row r="247" spans="1:8" x14ac:dyDescent="0.2">
      <c r="B247"/>
      <c r="C247"/>
      <c r="D247"/>
      <c r="E247"/>
      <c r="F247"/>
      <c r="G247"/>
      <c r="H247"/>
    </row>
    <row r="248" spans="1:8" x14ac:dyDescent="0.2">
      <c r="B248"/>
      <c r="C248"/>
      <c r="D248"/>
      <c r="E248"/>
      <c r="F248"/>
      <c r="G248"/>
      <c r="H248"/>
    </row>
    <row r="249" spans="1:8" x14ac:dyDescent="0.2">
      <c r="B249"/>
      <c r="C249"/>
      <c r="D249"/>
      <c r="E249"/>
      <c r="F249"/>
      <c r="G249"/>
      <c r="H249"/>
    </row>
    <row r="250" spans="1:8" x14ac:dyDescent="0.2">
      <c r="B250"/>
      <c r="C250"/>
      <c r="D250"/>
      <c r="E250"/>
      <c r="F250"/>
      <c r="G250"/>
      <c r="H250"/>
    </row>
    <row r="251" spans="1:8" x14ac:dyDescent="0.2">
      <c r="B251"/>
      <c r="C251"/>
      <c r="D251"/>
      <c r="E251"/>
      <c r="F251"/>
      <c r="G251"/>
      <c r="H251"/>
    </row>
    <row r="252" spans="1:8" x14ac:dyDescent="0.2">
      <c r="B252"/>
      <c r="C252"/>
      <c r="D252"/>
      <c r="E252"/>
      <c r="F252"/>
      <c r="G252"/>
      <c r="H252"/>
    </row>
    <row r="253" spans="1:8" x14ac:dyDescent="0.2">
      <c r="B253"/>
      <c r="C253"/>
      <c r="D253"/>
      <c r="E253"/>
      <c r="F253"/>
      <c r="G253"/>
      <c r="H253"/>
    </row>
    <row r="254" spans="1:8" x14ac:dyDescent="0.2">
      <c r="B254"/>
      <c r="C254"/>
      <c r="D254"/>
      <c r="E254"/>
      <c r="F254"/>
      <c r="G254"/>
      <c r="H254"/>
    </row>
    <row r="255" spans="1:8" x14ac:dyDescent="0.2">
      <c r="B255"/>
      <c r="C255"/>
      <c r="D255"/>
      <c r="E255"/>
      <c r="F255"/>
      <c r="G255"/>
      <c r="H255"/>
    </row>
    <row r="256" spans="1:8" x14ac:dyDescent="0.2">
      <c r="B256"/>
      <c r="C256"/>
      <c r="D256"/>
      <c r="E256"/>
      <c r="F256"/>
      <c r="G256"/>
      <c r="H256"/>
    </row>
    <row r="257" spans="1:8" x14ac:dyDescent="0.2">
      <c r="B257"/>
      <c r="C257"/>
      <c r="D257"/>
      <c r="E257"/>
      <c r="F257"/>
      <c r="G257"/>
      <c r="H257"/>
    </row>
    <row r="258" spans="1:8" x14ac:dyDescent="0.2">
      <c r="B258"/>
      <c r="C258"/>
      <c r="D258"/>
      <c r="E258"/>
      <c r="F258"/>
      <c r="G258"/>
      <c r="H258"/>
    </row>
    <row r="259" spans="1:8" x14ac:dyDescent="0.2">
      <c r="B259"/>
      <c r="C259"/>
      <c r="D259"/>
      <c r="E259"/>
      <c r="F259"/>
      <c r="G259"/>
      <c r="H259"/>
    </row>
    <row r="260" spans="1:8" x14ac:dyDescent="0.2">
      <c r="B260"/>
      <c r="C260"/>
      <c r="D260"/>
      <c r="E260"/>
      <c r="F260"/>
      <c r="G260"/>
      <c r="H260"/>
    </row>
    <row r="261" spans="1:8" x14ac:dyDescent="0.2">
      <c r="B261"/>
      <c r="C261"/>
      <c r="D261"/>
      <c r="E261"/>
      <c r="F261"/>
      <c r="G261"/>
      <c r="H261"/>
    </row>
    <row r="262" spans="1:8" x14ac:dyDescent="0.2">
      <c r="B262"/>
      <c r="C262"/>
      <c r="D262"/>
      <c r="E262"/>
      <c r="F262"/>
      <c r="G262"/>
      <c r="H262"/>
    </row>
    <row r="263" spans="1:8" x14ac:dyDescent="0.2">
      <c r="B263"/>
      <c r="C263"/>
      <c r="D263"/>
      <c r="E263"/>
      <c r="F263"/>
      <c r="G263"/>
      <c r="H263"/>
    </row>
    <row r="264" spans="1:8" x14ac:dyDescent="0.2">
      <c r="B264"/>
      <c r="C264"/>
      <c r="D264"/>
      <c r="E264"/>
      <c r="F264"/>
      <c r="G264"/>
      <c r="H264"/>
    </row>
    <row r="265" spans="1:8" x14ac:dyDescent="0.2">
      <c r="B265"/>
      <c r="C265"/>
      <c r="D265"/>
      <c r="E265"/>
      <c r="F265"/>
      <c r="G265"/>
      <c r="H265"/>
    </row>
    <row r="266" spans="1:8" x14ac:dyDescent="0.2">
      <c r="B266"/>
      <c r="C266"/>
      <c r="D266"/>
      <c r="E266"/>
      <c r="F266"/>
      <c r="G266"/>
      <c r="H266"/>
    </row>
    <row r="267" spans="1:8" x14ac:dyDescent="0.2">
      <c r="B267"/>
      <c r="C267"/>
      <c r="D267"/>
      <c r="E267"/>
      <c r="F267"/>
      <c r="G267"/>
      <c r="H267"/>
    </row>
    <row r="268" spans="1:8" x14ac:dyDescent="0.2">
      <c r="B268"/>
      <c r="C268"/>
      <c r="D268"/>
      <c r="E268"/>
      <c r="F268"/>
      <c r="G268"/>
      <c r="H268"/>
    </row>
    <row r="269" spans="1:8" x14ac:dyDescent="0.2">
      <c r="B269"/>
      <c r="C269"/>
      <c r="D269"/>
      <c r="E269"/>
      <c r="F269"/>
      <c r="G269"/>
      <c r="H269"/>
    </row>
    <row r="270" spans="1:8" x14ac:dyDescent="0.2">
      <c r="B270"/>
      <c r="C270"/>
      <c r="D270"/>
      <c r="E270"/>
      <c r="F270"/>
      <c r="G270"/>
      <c r="H270"/>
    </row>
    <row r="271" spans="1:8" x14ac:dyDescent="0.2">
      <c r="B271"/>
      <c r="C271"/>
      <c r="D271"/>
      <c r="E271"/>
      <c r="F271"/>
      <c r="G271"/>
      <c r="H271"/>
    </row>
    <row r="272" spans="1:8" x14ac:dyDescent="0.2">
      <c r="A272" s="37"/>
      <c r="B272"/>
      <c r="C272"/>
      <c r="D272"/>
      <c r="E272"/>
      <c r="F272"/>
      <c r="G272"/>
      <c r="H272"/>
    </row>
    <row r="273" spans="1:8" x14ac:dyDescent="0.2">
      <c r="A273" s="37"/>
      <c r="B273"/>
      <c r="C273"/>
      <c r="D273"/>
      <c r="E273"/>
      <c r="F273"/>
      <c r="G273"/>
      <c r="H273"/>
    </row>
    <row r="274" spans="1:8" x14ac:dyDescent="0.2">
      <c r="A274" s="37"/>
      <c r="B274"/>
      <c r="C274"/>
      <c r="D274"/>
      <c r="E274"/>
      <c r="F274"/>
      <c r="G274"/>
      <c r="H274"/>
    </row>
    <row r="275" spans="1:8" x14ac:dyDescent="0.2">
      <c r="A275" s="37"/>
      <c r="B275"/>
      <c r="C275"/>
      <c r="D275"/>
      <c r="E275"/>
      <c r="F275"/>
      <c r="G275"/>
      <c r="H275"/>
    </row>
    <row r="276" spans="1:8" x14ac:dyDescent="0.2">
      <c r="A276" s="37"/>
      <c r="B276"/>
      <c r="C276"/>
      <c r="D276"/>
      <c r="E276"/>
      <c r="F276"/>
      <c r="G276"/>
      <c r="H276"/>
    </row>
    <row r="277" spans="1:8" x14ac:dyDescent="0.2">
      <c r="A277" s="37"/>
      <c r="B277"/>
      <c r="C277"/>
      <c r="D277"/>
      <c r="E277"/>
      <c r="F277"/>
      <c r="G277"/>
      <c r="H277"/>
    </row>
    <row r="278" spans="1:8" x14ac:dyDescent="0.2">
      <c r="B278"/>
      <c r="C278"/>
      <c r="D278"/>
      <c r="E278"/>
      <c r="F278"/>
      <c r="G278"/>
      <c r="H278"/>
    </row>
    <row r="279" spans="1:8" x14ac:dyDescent="0.2">
      <c r="B279"/>
      <c r="C279"/>
      <c r="D279"/>
      <c r="E279"/>
      <c r="F279"/>
      <c r="G279"/>
      <c r="H279"/>
    </row>
    <row r="280" spans="1:8" x14ac:dyDescent="0.2">
      <c r="B280"/>
      <c r="C280"/>
      <c r="D280"/>
      <c r="E280"/>
      <c r="F280"/>
      <c r="G280"/>
      <c r="H280"/>
    </row>
    <row r="281" spans="1:8" x14ac:dyDescent="0.2">
      <c r="B281"/>
      <c r="C281"/>
      <c r="D281"/>
      <c r="E281"/>
      <c r="F281"/>
      <c r="G281"/>
      <c r="H281"/>
    </row>
    <row r="282" spans="1:8" x14ac:dyDescent="0.2">
      <c r="B282"/>
      <c r="C282"/>
      <c r="D282"/>
      <c r="E282"/>
      <c r="F282"/>
      <c r="G282"/>
      <c r="H282"/>
    </row>
    <row r="283" spans="1:8" x14ac:dyDescent="0.2">
      <c r="B283"/>
      <c r="C283"/>
      <c r="D283"/>
      <c r="E283"/>
      <c r="F283"/>
      <c r="G283"/>
      <c r="H283"/>
    </row>
    <row r="284" spans="1:8" x14ac:dyDescent="0.2">
      <c r="B284"/>
      <c r="C284"/>
      <c r="D284"/>
      <c r="E284"/>
      <c r="F284"/>
      <c r="G284"/>
      <c r="H284"/>
    </row>
    <row r="285" spans="1:8" x14ac:dyDescent="0.2">
      <c r="B285"/>
      <c r="C285"/>
      <c r="D285"/>
      <c r="E285"/>
      <c r="F285"/>
      <c r="G285"/>
      <c r="H285"/>
    </row>
    <row r="286" spans="1:8" x14ac:dyDescent="0.2">
      <c r="B286"/>
      <c r="C286"/>
      <c r="D286"/>
      <c r="E286"/>
      <c r="F286"/>
      <c r="G286"/>
      <c r="H286"/>
    </row>
    <row r="287" spans="1:8" x14ac:dyDescent="0.2">
      <c r="B287"/>
      <c r="C287"/>
      <c r="D287"/>
      <c r="E287"/>
      <c r="F287"/>
      <c r="G287"/>
      <c r="H287"/>
    </row>
    <row r="288" spans="1:8" x14ac:dyDescent="0.2">
      <c r="B288"/>
      <c r="C288"/>
      <c r="D288"/>
      <c r="E288"/>
      <c r="F288"/>
      <c r="G288"/>
      <c r="H288"/>
    </row>
    <row r="289" spans="2:8" x14ac:dyDescent="0.2">
      <c r="B289"/>
      <c r="C289"/>
      <c r="D289"/>
      <c r="E289"/>
      <c r="F289"/>
      <c r="G289"/>
      <c r="H289"/>
    </row>
    <row r="290" spans="2:8" x14ac:dyDescent="0.2">
      <c r="B290"/>
      <c r="C290"/>
      <c r="D290"/>
      <c r="E290"/>
      <c r="F290"/>
      <c r="G290"/>
      <c r="H290"/>
    </row>
    <row r="291" spans="2:8" x14ac:dyDescent="0.2">
      <c r="B291"/>
      <c r="C291"/>
      <c r="D291"/>
      <c r="E291"/>
      <c r="F291"/>
      <c r="G291"/>
      <c r="H291"/>
    </row>
    <row r="292" spans="2:8" x14ac:dyDescent="0.2">
      <c r="B292"/>
      <c r="C292"/>
      <c r="D292"/>
      <c r="E292"/>
      <c r="F292"/>
      <c r="G292"/>
      <c r="H292"/>
    </row>
    <row r="293" spans="2:8" x14ac:dyDescent="0.2">
      <c r="B293"/>
      <c r="C293"/>
      <c r="D293"/>
      <c r="E293"/>
      <c r="F293"/>
      <c r="G293"/>
      <c r="H293"/>
    </row>
    <row r="294" spans="2:8" x14ac:dyDescent="0.2">
      <c r="B294"/>
      <c r="C294"/>
      <c r="D294"/>
      <c r="E294"/>
      <c r="F294"/>
      <c r="G294"/>
      <c r="H294"/>
    </row>
    <row r="295" spans="2:8" x14ac:dyDescent="0.2">
      <c r="B295"/>
      <c r="C295"/>
      <c r="D295"/>
      <c r="E295"/>
      <c r="F295"/>
      <c r="G295"/>
      <c r="H295"/>
    </row>
    <row r="296" spans="2:8" x14ac:dyDescent="0.2">
      <c r="B296"/>
      <c r="C296"/>
      <c r="D296"/>
      <c r="E296"/>
      <c r="F296"/>
      <c r="G296"/>
      <c r="H296"/>
    </row>
    <row r="297" spans="2:8" x14ac:dyDescent="0.2">
      <c r="B297"/>
      <c r="C297"/>
      <c r="D297"/>
      <c r="E297"/>
      <c r="F297"/>
      <c r="G297"/>
      <c r="H297"/>
    </row>
    <row r="298" spans="2:8" x14ac:dyDescent="0.2">
      <c r="B298"/>
      <c r="C298"/>
      <c r="D298"/>
      <c r="E298"/>
      <c r="F298"/>
      <c r="G298"/>
      <c r="H298"/>
    </row>
    <row r="299" spans="2:8" x14ac:dyDescent="0.2">
      <c r="B299"/>
      <c r="C299"/>
      <c r="D299"/>
      <c r="E299"/>
      <c r="F299"/>
      <c r="G299"/>
      <c r="H299"/>
    </row>
    <row r="300" spans="2:8" x14ac:dyDescent="0.2">
      <c r="B300"/>
      <c r="C300" s="2"/>
      <c r="G300" s="3"/>
      <c r="H300" s="9"/>
    </row>
    <row r="301" spans="2:8" x14ac:dyDescent="0.2">
      <c r="B301"/>
      <c r="C301" s="2"/>
      <c r="G301" s="3"/>
      <c r="H301" s="9"/>
    </row>
  </sheetData>
  <sortState ref="B123:I129">
    <sortCondition descending="1" ref="I123:I129"/>
    <sortCondition descending="1" ref="H123:H129"/>
  </sortState>
  <phoneticPr fontId="0" type="noConversion"/>
  <pageMargins left="0.25" right="0.25" top="0.75" bottom="0.75" header="0.3" footer="0.3"/>
  <pageSetup paperSize="9" orientation="landscape" horizontalDpi="300" verticalDpi="300" r:id="rId1"/>
  <headerFooter alignWithMargins="0">
    <oddHeader>&amp;CDJC 2016 - MARIGNIER
Dimanche 26 juin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view="pageLayout" topLeftCell="A117" zoomScaleNormal="100" workbookViewId="0">
      <selection activeCell="H135" sqref="H135"/>
    </sheetView>
  </sheetViews>
  <sheetFormatPr baseColWidth="10" defaultRowHeight="12.75" x14ac:dyDescent="0.2"/>
  <cols>
    <col min="1" max="1" width="4.140625" customWidth="1"/>
    <col min="2" max="2" width="5.28515625" style="2" customWidth="1"/>
    <col min="3" max="3" width="26.42578125" style="2" customWidth="1"/>
    <col min="4" max="4" width="10" style="3" customWidth="1"/>
    <col min="5" max="5" width="23.5703125" style="3" customWidth="1"/>
    <col min="6" max="6" width="10.7109375" style="2" customWidth="1"/>
    <col min="7" max="7" width="9.85546875" style="2" customWidth="1"/>
    <col min="8" max="8" width="9" style="2" customWidth="1"/>
    <col min="9" max="9" width="9.85546875" customWidth="1"/>
    <col min="10" max="10" width="10.5703125" customWidth="1"/>
    <col min="11" max="11" width="6.5703125" customWidth="1"/>
  </cols>
  <sheetData>
    <row r="1" spans="1:15" x14ac:dyDescent="0.2">
      <c r="B1"/>
      <c r="C1"/>
      <c r="D1"/>
      <c r="E1"/>
      <c r="F1"/>
      <c r="G1"/>
      <c r="H1"/>
    </row>
    <row r="2" spans="1:15" x14ac:dyDescent="0.2">
      <c r="B2"/>
      <c r="C2"/>
      <c r="D2"/>
      <c r="E2"/>
      <c r="F2"/>
      <c r="G2"/>
      <c r="H2"/>
    </row>
    <row r="3" spans="1:15" x14ac:dyDescent="0.2">
      <c r="B3"/>
      <c r="C3"/>
      <c r="D3"/>
      <c r="E3"/>
      <c r="F3"/>
      <c r="G3"/>
      <c r="H3"/>
    </row>
    <row r="4" spans="1:15" x14ac:dyDescent="0.2">
      <c r="B4"/>
      <c r="C4"/>
      <c r="D4"/>
      <c r="E4"/>
      <c r="F4"/>
      <c r="G4"/>
      <c r="H4"/>
    </row>
    <row r="5" spans="1:15" x14ac:dyDescent="0.2">
      <c r="B5"/>
      <c r="C5"/>
      <c r="D5"/>
      <c r="E5"/>
      <c r="F5"/>
      <c r="G5"/>
      <c r="H5"/>
    </row>
    <row r="6" spans="1:15" x14ac:dyDescent="0.2">
      <c r="B6" s="53"/>
      <c r="C6" s="44"/>
      <c r="D6" s="53"/>
      <c r="E6" s="24" t="s">
        <v>60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33">
        <v>111</v>
      </c>
      <c r="C8" s="75" t="s">
        <v>203</v>
      </c>
      <c r="D8" s="75" t="s">
        <v>204</v>
      </c>
      <c r="E8" s="75" t="s">
        <v>126</v>
      </c>
      <c r="F8" s="30">
        <v>6.6550925925925935E-4</v>
      </c>
      <c r="G8" s="15">
        <v>0</v>
      </c>
      <c r="H8" s="15">
        <v>0</v>
      </c>
      <c r="I8" s="30">
        <f t="shared" ref="I8:I30" si="0">F8+(G8*$N$6)+(H8*$O$6)</f>
        <v>6.6550925925925935E-4</v>
      </c>
      <c r="J8" s="15">
        <v>202</v>
      </c>
    </row>
    <row r="9" spans="1:15" x14ac:dyDescent="0.2">
      <c r="A9" s="10">
        <v>2</v>
      </c>
      <c r="B9" s="33">
        <v>92</v>
      </c>
      <c r="C9" s="75" t="s">
        <v>107</v>
      </c>
      <c r="D9" s="75" t="s">
        <v>171</v>
      </c>
      <c r="E9" s="75" t="s">
        <v>102</v>
      </c>
      <c r="F9" s="30">
        <v>7.0104166666666665E-4</v>
      </c>
      <c r="G9" s="31">
        <v>0</v>
      </c>
      <c r="H9" s="31">
        <v>0</v>
      </c>
      <c r="I9" s="30">
        <f t="shared" si="0"/>
        <v>7.0104166666666665E-4</v>
      </c>
      <c r="J9" s="15">
        <v>191</v>
      </c>
    </row>
    <row r="10" spans="1:15" x14ac:dyDescent="0.2">
      <c r="A10" s="10">
        <v>3</v>
      </c>
      <c r="B10" s="10">
        <v>103</v>
      </c>
      <c r="C10" s="75" t="s">
        <v>191</v>
      </c>
      <c r="D10" s="75" t="s">
        <v>192</v>
      </c>
      <c r="E10" s="75" t="s">
        <v>124</v>
      </c>
      <c r="F10" s="30">
        <v>7.0972222222222226E-4</v>
      </c>
      <c r="G10" s="15">
        <v>0</v>
      </c>
      <c r="H10" s="15">
        <v>0</v>
      </c>
      <c r="I10" s="30">
        <f t="shared" si="0"/>
        <v>7.0972222222222226E-4</v>
      </c>
      <c r="J10" s="15">
        <v>181</v>
      </c>
    </row>
    <row r="11" spans="1:15" x14ac:dyDescent="0.2">
      <c r="A11" s="7">
        <v>4</v>
      </c>
      <c r="B11" s="33">
        <v>102</v>
      </c>
      <c r="C11" s="75" t="s">
        <v>189</v>
      </c>
      <c r="D11" s="75" t="s">
        <v>190</v>
      </c>
      <c r="E11" s="75" t="s">
        <v>123</v>
      </c>
      <c r="F11" s="30">
        <v>7.164351851851853E-4</v>
      </c>
      <c r="G11" s="31">
        <v>0</v>
      </c>
      <c r="H11" s="31">
        <v>0</v>
      </c>
      <c r="I11" s="30">
        <f t="shared" si="0"/>
        <v>7.164351851851853E-4</v>
      </c>
      <c r="J11" s="39">
        <v>171</v>
      </c>
    </row>
    <row r="12" spans="1:15" x14ac:dyDescent="0.2">
      <c r="A12" s="10">
        <v>5</v>
      </c>
      <c r="B12" s="10">
        <v>106</v>
      </c>
      <c r="C12" s="75" t="s">
        <v>195</v>
      </c>
      <c r="D12" s="75" t="s">
        <v>196</v>
      </c>
      <c r="E12" s="75" t="s">
        <v>125</v>
      </c>
      <c r="F12" s="30">
        <v>7.1979166666666665E-4</v>
      </c>
      <c r="G12" s="15">
        <v>0</v>
      </c>
      <c r="H12" s="15">
        <v>0</v>
      </c>
      <c r="I12" s="30">
        <f t="shared" si="0"/>
        <v>7.1979166666666665E-4</v>
      </c>
      <c r="J12" s="39">
        <v>161</v>
      </c>
    </row>
    <row r="13" spans="1:15" x14ac:dyDescent="0.2">
      <c r="A13" s="10">
        <v>6</v>
      </c>
      <c r="B13" s="33">
        <v>105</v>
      </c>
      <c r="C13" s="75" t="s">
        <v>194</v>
      </c>
      <c r="D13" s="75" t="s">
        <v>170</v>
      </c>
      <c r="E13" s="75" t="s">
        <v>125</v>
      </c>
      <c r="F13" s="30">
        <v>7.3055555555555558E-4</v>
      </c>
      <c r="G13" s="15">
        <v>0</v>
      </c>
      <c r="H13" s="15">
        <v>0</v>
      </c>
      <c r="I13" s="30">
        <f t="shared" si="0"/>
        <v>7.3055555555555558E-4</v>
      </c>
      <c r="J13" s="39">
        <v>152</v>
      </c>
    </row>
    <row r="14" spans="1:15" x14ac:dyDescent="0.2">
      <c r="A14" s="7">
        <v>7</v>
      </c>
      <c r="B14" s="10">
        <v>109</v>
      </c>
      <c r="C14" s="75" t="s">
        <v>200</v>
      </c>
      <c r="D14" s="75" t="s">
        <v>201</v>
      </c>
      <c r="E14" s="75" t="s">
        <v>126</v>
      </c>
      <c r="F14" s="30">
        <v>7.5960648148148166E-4</v>
      </c>
      <c r="G14" s="15">
        <v>1</v>
      </c>
      <c r="H14" s="15">
        <v>0</v>
      </c>
      <c r="I14" s="30">
        <f t="shared" si="0"/>
        <v>8.17476851851852E-4</v>
      </c>
      <c r="J14" s="39">
        <v>144</v>
      </c>
    </row>
    <row r="15" spans="1:15" x14ac:dyDescent="0.2">
      <c r="A15" s="10">
        <v>8</v>
      </c>
      <c r="B15" s="33">
        <v>104</v>
      </c>
      <c r="C15" s="75" t="s">
        <v>111</v>
      </c>
      <c r="D15" s="75" t="s">
        <v>193</v>
      </c>
      <c r="E15" s="75" t="s">
        <v>124</v>
      </c>
      <c r="F15" s="30">
        <v>6.5219907407407414E-4</v>
      </c>
      <c r="G15" s="15">
        <v>3</v>
      </c>
      <c r="H15" s="15">
        <v>0</v>
      </c>
      <c r="I15" s="30">
        <f t="shared" si="0"/>
        <v>8.2581018518518528E-4</v>
      </c>
      <c r="J15" s="39">
        <v>136</v>
      </c>
    </row>
    <row r="16" spans="1:15" x14ac:dyDescent="0.2">
      <c r="A16" s="10">
        <v>9</v>
      </c>
      <c r="B16" s="33">
        <v>93</v>
      </c>
      <c r="C16" s="75" t="s">
        <v>172</v>
      </c>
      <c r="D16" s="75" t="s">
        <v>173</v>
      </c>
      <c r="E16" s="75" t="s">
        <v>102</v>
      </c>
      <c r="F16" s="30">
        <v>8.4745370370370367E-4</v>
      </c>
      <c r="G16" s="31">
        <v>0</v>
      </c>
      <c r="H16" s="31">
        <v>0</v>
      </c>
      <c r="I16" s="30">
        <f t="shared" si="0"/>
        <v>8.4745370370370367E-4</v>
      </c>
      <c r="J16" s="39">
        <v>128</v>
      </c>
    </row>
    <row r="17" spans="1:10" x14ac:dyDescent="0.2">
      <c r="A17" s="7">
        <v>10</v>
      </c>
      <c r="B17" s="33">
        <v>96</v>
      </c>
      <c r="C17" s="81" t="s">
        <v>178</v>
      </c>
      <c r="D17" s="81" t="s">
        <v>179</v>
      </c>
      <c r="E17" s="81" t="s">
        <v>208</v>
      </c>
      <c r="F17" s="30">
        <v>7.349537037037037E-4</v>
      </c>
      <c r="G17" s="31">
        <v>2</v>
      </c>
      <c r="H17" s="31">
        <v>0</v>
      </c>
      <c r="I17" s="30">
        <f t="shared" si="0"/>
        <v>8.5069444444444439E-4</v>
      </c>
      <c r="J17" s="39">
        <v>120</v>
      </c>
    </row>
    <row r="18" spans="1:10" x14ac:dyDescent="0.2">
      <c r="A18" s="10">
        <v>11</v>
      </c>
      <c r="B18" s="10">
        <v>91</v>
      </c>
      <c r="C18" s="75" t="s">
        <v>169</v>
      </c>
      <c r="D18" s="75" t="s">
        <v>170</v>
      </c>
      <c r="E18" s="75" t="s">
        <v>102</v>
      </c>
      <c r="F18" s="30">
        <v>7.9861111111111105E-4</v>
      </c>
      <c r="G18" s="31">
        <v>1</v>
      </c>
      <c r="H18" s="31">
        <v>0</v>
      </c>
      <c r="I18" s="30">
        <f t="shared" si="0"/>
        <v>8.5648148148148139E-4</v>
      </c>
      <c r="J18" s="39">
        <v>115</v>
      </c>
    </row>
    <row r="19" spans="1:10" x14ac:dyDescent="0.2">
      <c r="A19" s="10">
        <v>12</v>
      </c>
      <c r="B19" s="10">
        <v>97</v>
      </c>
      <c r="C19" s="81" t="s">
        <v>178</v>
      </c>
      <c r="D19" s="81" t="s">
        <v>180</v>
      </c>
      <c r="E19" s="80" t="s">
        <v>208</v>
      </c>
      <c r="F19" s="30">
        <v>7.291666666666667E-4</v>
      </c>
      <c r="G19" s="31">
        <v>3</v>
      </c>
      <c r="H19" s="31">
        <v>0</v>
      </c>
      <c r="I19" s="30">
        <f t="shared" si="0"/>
        <v>9.0277777777777774E-4</v>
      </c>
      <c r="J19" s="39">
        <v>110</v>
      </c>
    </row>
    <row r="20" spans="1:10" x14ac:dyDescent="0.2">
      <c r="A20" s="7">
        <v>13</v>
      </c>
      <c r="B20" s="33">
        <v>98</v>
      </c>
      <c r="C20" s="81" t="s">
        <v>181</v>
      </c>
      <c r="D20" s="81" t="s">
        <v>182</v>
      </c>
      <c r="E20" s="80" t="s">
        <v>208</v>
      </c>
      <c r="F20" s="30">
        <v>8.6840277777777773E-4</v>
      </c>
      <c r="G20" s="31">
        <v>1</v>
      </c>
      <c r="H20" s="31">
        <v>0</v>
      </c>
      <c r="I20" s="30">
        <f t="shared" si="0"/>
        <v>9.2627314814814807E-4</v>
      </c>
      <c r="J20" s="15">
        <v>105</v>
      </c>
    </row>
    <row r="21" spans="1:10" x14ac:dyDescent="0.2">
      <c r="A21" s="10">
        <v>14</v>
      </c>
      <c r="B21" s="10">
        <v>94</v>
      </c>
      <c r="C21" s="75" t="s">
        <v>174</v>
      </c>
      <c r="D21" s="75" t="s">
        <v>175</v>
      </c>
      <c r="E21" s="75" t="s">
        <v>102</v>
      </c>
      <c r="F21" s="30">
        <v>8.6446759259259246E-4</v>
      </c>
      <c r="G21" s="31">
        <v>3</v>
      </c>
      <c r="H21" s="31">
        <v>0</v>
      </c>
      <c r="I21" s="30">
        <f t="shared" si="0"/>
        <v>1.0380787037037036E-3</v>
      </c>
      <c r="J21" s="15">
        <v>100</v>
      </c>
    </row>
    <row r="22" spans="1:10" x14ac:dyDescent="0.2">
      <c r="A22" s="10">
        <v>15</v>
      </c>
      <c r="B22" s="33">
        <v>108</v>
      </c>
      <c r="C22" s="75" t="s">
        <v>133</v>
      </c>
      <c r="D22" s="75" t="s">
        <v>199</v>
      </c>
      <c r="E22" s="75" t="s">
        <v>126</v>
      </c>
      <c r="F22" s="30">
        <v>1.000462962962963E-3</v>
      </c>
      <c r="G22" s="15">
        <v>1</v>
      </c>
      <c r="H22" s="15">
        <v>0</v>
      </c>
      <c r="I22" s="30">
        <f t="shared" si="0"/>
        <v>1.0583333333333334E-3</v>
      </c>
      <c r="J22" s="15">
        <v>95</v>
      </c>
    </row>
    <row r="23" spans="1:10" x14ac:dyDescent="0.2">
      <c r="A23" s="7">
        <v>16</v>
      </c>
      <c r="B23" s="33">
        <v>113</v>
      </c>
      <c r="C23" s="75" t="s">
        <v>206</v>
      </c>
      <c r="D23" s="75" t="s">
        <v>207</v>
      </c>
      <c r="E23" s="75" t="s">
        <v>126</v>
      </c>
      <c r="F23" s="30">
        <v>9.8460648148148149E-4</v>
      </c>
      <c r="G23" s="15">
        <v>3</v>
      </c>
      <c r="H23" s="15">
        <v>0</v>
      </c>
      <c r="I23" s="30">
        <f t="shared" si="0"/>
        <v>1.1582175925925926E-3</v>
      </c>
      <c r="J23" s="15">
        <v>92</v>
      </c>
    </row>
    <row r="24" spans="1:10" x14ac:dyDescent="0.2">
      <c r="A24" s="10">
        <v>17</v>
      </c>
      <c r="B24" s="33">
        <v>101</v>
      </c>
      <c r="C24" s="75" t="s">
        <v>187</v>
      </c>
      <c r="D24" s="75" t="s">
        <v>188</v>
      </c>
      <c r="E24" s="75" t="s">
        <v>123</v>
      </c>
      <c r="F24" s="30">
        <v>9.979166666666667E-4</v>
      </c>
      <c r="G24" s="31">
        <v>3</v>
      </c>
      <c r="H24" s="31">
        <v>0</v>
      </c>
      <c r="I24" s="30">
        <f t="shared" si="0"/>
        <v>1.1715277777777778E-3</v>
      </c>
      <c r="J24" s="15">
        <v>89</v>
      </c>
    </row>
    <row r="25" spans="1:10" x14ac:dyDescent="0.2">
      <c r="A25" s="10">
        <v>18</v>
      </c>
      <c r="B25" s="33">
        <v>99</v>
      </c>
      <c r="C25" s="81" t="s">
        <v>183</v>
      </c>
      <c r="D25" s="81" t="s">
        <v>184</v>
      </c>
      <c r="E25" s="80" t="s">
        <v>208</v>
      </c>
      <c r="F25" s="30">
        <v>9.8125000000000013E-4</v>
      </c>
      <c r="G25" s="15">
        <v>4</v>
      </c>
      <c r="H25" s="15">
        <v>0</v>
      </c>
      <c r="I25" s="30">
        <f t="shared" si="0"/>
        <v>1.2127314814814815E-3</v>
      </c>
      <c r="J25" s="15">
        <v>86</v>
      </c>
    </row>
    <row r="26" spans="1:10" x14ac:dyDescent="0.2">
      <c r="A26" s="10">
        <v>19</v>
      </c>
      <c r="B26" s="33">
        <v>95</v>
      </c>
      <c r="C26" s="75" t="s">
        <v>176</v>
      </c>
      <c r="D26" s="75" t="s">
        <v>177</v>
      </c>
      <c r="E26" s="75" t="s">
        <v>102</v>
      </c>
      <c r="F26" s="84">
        <v>8.4374999999999999E-4</v>
      </c>
      <c r="G26" s="38">
        <v>3</v>
      </c>
      <c r="H26" s="38">
        <v>1</v>
      </c>
      <c r="I26" s="30">
        <f t="shared" si="0"/>
        <v>1.3645833333333333E-3</v>
      </c>
      <c r="J26" s="15">
        <v>83</v>
      </c>
    </row>
    <row r="27" spans="1:10" x14ac:dyDescent="0.2">
      <c r="A27" s="10">
        <v>20</v>
      </c>
      <c r="B27" s="33">
        <v>110</v>
      </c>
      <c r="C27" s="75" t="s">
        <v>202</v>
      </c>
      <c r="D27" s="75" t="s">
        <v>148</v>
      </c>
      <c r="E27" s="75" t="s">
        <v>126</v>
      </c>
      <c r="F27" s="30">
        <v>1.0065972222222223E-3</v>
      </c>
      <c r="G27" s="15">
        <v>7</v>
      </c>
      <c r="H27" s="15">
        <v>0</v>
      </c>
      <c r="I27" s="30">
        <f t="shared" si="0"/>
        <v>1.4116898148148148E-3</v>
      </c>
      <c r="J27" s="15">
        <v>80</v>
      </c>
    </row>
    <row r="28" spans="1:10" x14ac:dyDescent="0.2">
      <c r="A28" s="10">
        <v>21</v>
      </c>
      <c r="B28" s="10">
        <v>112</v>
      </c>
      <c r="C28" s="75" t="s">
        <v>205</v>
      </c>
      <c r="D28" s="75" t="s">
        <v>192</v>
      </c>
      <c r="E28" s="75" t="s">
        <v>126</v>
      </c>
      <c r="F28" s="30">
        <v>9.5451388888888886E-4</v>
      </c>
      <c r="G28" s="15">
        <v>3</v>
      </c>
      <c r="H28" s="15">
        <v>1</v>
      </c>
      <c r="I28" s="30">
        <f t="shared" si="0"/>
        <v>1.4753472222222223E-3</v>
      </c>
      <c r="J28" s="15">
        <v>78</v>
      </c>
    </row>
    <row r="29" spans="1:10" x14ac:dyDescent="0.2">
      <c r="A29" s="10">
        <v>22</v>
      </c>
      <c r="B29" s="10">
        <v>100</v>
      </c>
      <c r="C29" s="75" t="s">
        <v>185</v>
      </c>
      <c r="D29" s="75" t="s">
        <v>186</v>
      </c>
      <c r="E29" s="75" t="s">
        <v>123</v>
      </c>
      <c r="F29" s="30">
        <v>1.3031250000000002E-3</v>
      </c>
      <c r="G29" s="31">
        <v>7</v>
      </c>
      <c r="H29" s="31">
        <v>0</v>
      </c>
      <c r="I29" s="30">
        <f t="shared" si="0"/>
        <v>1.7082175925925928E-3</v>
      </c>
      <c r="J29" s="15">
        <v>76</v>
      </c>
    </row>
    <row r="30" spans="1:10" x14ac:dyDescent="0.2">
      <c r="A30" s="10">
        <v>23</v>
      </c>
      <c r="B30" s="33">
        <v>107</v>
      </c>
      <c r="C30" s="75" t="s">
        <v>197</v>
      </c>
      <c r="D30" s="75" t="s">
        <v>198</v>
      </c>
      <c r="E30" s="75" t="s">
        <v>125</v>
      </c>
      <c r="F30" s="30" t="s">
        <v>288</v>
      </c>
      <c r="G30" s="15"/>
      <c r="H30" s="15"/>
      <c r="I30" s="30" t="e">
        <f t="shared" si="0"/>
        <v>#VALUE!</v>
      </c>
      <c r="J30" s="15">
        <v>0</v>
      </c>
    </row>
    <row r="31" spans="1:10" x14ac:dyDescent="0.2">
      <c r="A31" s="10">
        <v>24</v>
      </c>
      <c r="B31" s="33"/>
      <c r="C31" s="81"/>
      <c r="D31" s="81"/>
      <c r="E31" s="75"/>
      <c r="F31" s="28"/>
      <c r="G31" s="12"/>
      <c r="H31" s="12"/>
      <c r="I31" s="30">
        <f t="shared" ref="I31:I32" si="1">F31+(G31*$N$6)+(H31*$O$6)</f>
        <v>0</v>
      </c>
      <c r="J31" s="15">
        <v>72</v>
      </c>
    </row>
    <row r="32" spans="1:10" x14ac:dyDescent="0.2">
      <c r="A32" s="10">
        <v>25</v>
      </c>
      <c r="B32" s="10"/>
      <c r="C32" s="12"/>
      <c r="D32" s="12"/>
      <c r="E32" s="13"/>
      <c r="F32" s="28"/>
      <c r="G32" s="12"/>
      <c r="H32" s="12"/>
      <c r="I32" s="30">
        <f t="shared" si="1"/>
        <v>0</v>
      </c>
      <c r="J32" s="15">
        <v>70</v>
      </c>
    </row>
    <row r="33" spans="1:10" x14ac:dyDescent="0.2">
      <c r="A33" s="10">
        <v>26</v>
      </c>
      <c r="B33" s="10"/>
      <c r="C33" s="12"/>
      <c r="D33" s="12"/>
      <c r="E33" s="13"/>
      <c r="F33" s="28"/>
      <c r="G33" s="12"/>
      <c r="H33" s="12"/>
      <c r="I33" s="30">
        <f t="shared" ref="I33:I39" si="2">F33+(G33*$N$6)+(H33*$O$6)</f>
        <v>0</v>
      </c>
      <c r="J33" s="15">
        <v>68</v>
      </c>
    </row>
    <row r="34" spans="1:10" x14ac:dyDescent="0.2">
      <c r="A34" s="10">
        <v>27</v>
      </c>
      <c r="B34" s="10"/>
      <c r="C34" s="12"/>
      <c r="D34" s="12"/>
      <c r="E34" s="13"/>
      <c r="F34" s="28"/>
      <c r="G34" s="12"/>
      <c r="H34" s="12"/>
      <c r="I34" s="30">
        <f t="shared" si="2"/>
        <v>0</v>
      </c>
      <c r="J34" s="15">
        <v>66</v>
      </c>
    </row>
    <row r="35" spans="1:10" x14ac:dyDescent="0.2">
      <c r="A35" s="10">
        <v>28</v>
      </c>
      <c r="B35" s="10"/>
      <c r="C35" s="12"/>
      <c r="D35" s="12"/>
      <c r="E35" s="13"/>
      <c r="F35" s="28"/>
      <c r="G35" s="12"/>
      <c r="H35" s="12"/>
      <c r="I35" s="30">
        <f t="shared" si="2"/>
        <v>0</v>
      </c>
      <c r="J35" s="15">
        <v>64</v>
      </c>
    </row>
    <row r="36" spans="1:10" x14ac:dyDescent="0.2">
      <c r="A36" s="10">
        <v>29</v>
      </c>
      <c r="B36" s="10"/>
      <c r="C36" s="12"/>
      <c r="D36" s="12"/>
      <c r="E36" s="13"/>
      <c r="F36" s="28"/>
      <c r="G36" s="12"/>
      <c r="H36" s="12"/>
      <c r="I36" s="30">
        <f t="shared" si="2"/>
        <v>0</v>
      </c>
      <c r="J36" s="15">
        <v>62</v>
      </c>
    </row>
    <row r="37" spans="1:10" x14ac:dyDescent="0.2">
      <c r="A37" s="10">
        <v>30</v>
      </c>
      <c r="B37" s="10"/>
      <c r="C37" s="12"/>
      <c r="D37" s="12"/>
      <c r="E37" s="13"/>
      <c r="F37" s="28"/>
      <c r="G37" s="12"/>
      <c r="H37" s="12"/>
      <c r="I37" s="30">
        <f t="shared" si="2"/>
        <v>0</v>
      </c>
      <c r="J37" s="15">
        <v>60</v>
      </c>
    </row>
    <row r="38" spans="1:10" x14ac:dyDescent="0.2">
      <c r="A38" s="10">
        <v>31</v>
      </c>
      <c r="B38" s="10"/>
      <c r="C38" s="12"/>
      <c r="D38" s="12"/>
      <c r="E38" s="13"/>
      <c r="F38" s="28"/>
      <c r="G38" s="12"/>
      <c r="H38" s="12"/>
      <c r="I38" s="30">
        <f t="shared" si="2"/>
        <v>0</v>
      </c>
      <c r="J38" s="15">
        <v>59</v>
      </c>
    </row>
    <row r="39" spans="1:10" x14ac:dyDescent="0.2">
      <c r="A39" s="10">
        <v>32</v>
      </c>
      <c r="B39" s="10"/>
      <c r="C39" s="12"/>
      <c r="D39" s="12"/>
      <c r="E39" s="13"/>
      <c r="F39" s="28"/>
      <c r="G39" s="12"/>
      <c r="H39" s="12"/>
      <c r="I39" s="30">
        <f t="shared" si="2"/>
        <v>0</v>
      </c>
      <c r="J39" s="15">
        <v>56</v>
      </c>
    </row>
    <row r="40" spans="1:10" x14ac:dyDescent="0.2">
      <c r="B40" s="19"/>
      <c r="C40"/>
      <c r="D40"/>
      <c r="E40"/>
      <c r="F40"/>
      <c r="H40"/>
      <c r="I40" s="85"/>
    </row>
    <row r="41" spans="1:10" x14ac:dyDescent="0.2">
      <c r="B41" s="19"/>
      <c r="C41"/>
      <c r="D41"/>
      <c r="E41"/>
      <c r="F41"/>
      <c r="H41"/>
    </row>
    <row r="42" spans="1:10" x14ac:dyDescent="0.2">
      <c r="B42" s="19"/>
      <c r="C42"/>
      <c r="D42"/>
      <c r="E42"/>
      <c r="F42"/>
      <c r="H42"/>
    </row>
    <row r="43" spans="1:10" x14ac:dyDescent="0.2">
      <c r="B43"/>
      <c r="C43" s="20"/>
      <c r="D43"/>
      <c r="E43" s="24" t="s">
        <v>61</v>
      </c>
      <c r="F43"/>
      <c r="G43"/>
      <c r="H43"/>
    </row>
    <row r="44" spans="1:10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10" x14ac:dyDescent="0.2">
      <c r="A45" s="7">
        <v>1</v>
      </c>
      <c r="B45" s="33">
        <v>111</v>
      </c>
      <c r="C45" s="75" t="s">
        <v>203</v>
      </c>
      <c r="D45" s="75" t="s">
        <v>204</v>
      </c>
      <c r="E45" s="75" t="s">
        <v>126</v>
      </c>
      <c r="F45" s="28">
        <v>1.0856481481481482E-4</v>
      </c>
      <c r="G45" s="15">
        <v>202</v>
      </c>
    </row>
    <row r="46" spans="1:10" x14ac:dyDescent="0.2">
      <c r="A46" s="10">
        <v>2</v>
      </c>
      <c r="B46" s="33">
        <v>108</v>
      </c>
      <c r="C46" s="75" t="s">
        <v>133</v>
      </c>
      <c r="D46" s="75" t="s">
        <v>199</v>
      </c>
      <c r="E46" s="75" t="s">
        <v>126</v>
      </c>
      <c r="F46" s="28">
        <v>1.099537037037037E-4</v>
      </c>
      <c r="G46" s="15">
        <v>191</v>
      </c>
    </row>
    <row r="47" spans="1:10" x14ac:dyDescent="0.2">
      <c r="A47" s="10">
        <v>3</v>
      </c>
      <c r="B47" s="33">
        <v>104</v>
      </c>
      <c r="C47" s="75" t="s">
        <v>111</v>
      </c>
      <c r="D47" s="75" t="s">
        <v>193</v>
      </c>
      <c r="E47" s="75" t="s">
        <v>124</v>
      </c>
      <c r="F47" s="28">
        <v>1.105324074074074E-4</v>
      </c>
      <c r="G47" s="15">
        <v>181</v>
      </c>
    </row>
    <row r="48" spans="1:10" x14ac:dyDescent="0.2">
      <c r="A48" s="7">
        <v>4</v>
      </c>
      <c r="B48" s="10">
        <v>103</v>
      </c>
      <c r="C48" s="75" t="s">
        <v>191</v>
      </c>
      <c r="D48" s="75" t="s">
        <v>192</v>
      </c>
      <c r="E48" s="75" t="s">
        <v>124</v>
      </c>
      <c r="F48" s="28">
        <v>1.1099537037037036E-4</v>
      </c>
      <c r="G48" s="39">
        <v>171</v>
      </c>
    </row>
    <row r="49" spans="1:7" x14ac:dyDescent="0.2">
      <c r="A49" s="10">
        <v>5</v>
      </c>
      <c r="B49" s="10">
        <v>106</v>
      </c>
      <c r="C49" s="75" t="s">
        <v>195</v>
      </c>
      <c r="D49" s="75" t="s">
        <v>196</v>
      </c>
      <c r="E49" s="75" t="s">
        <v>125</v>
      </c>
      <c r="F49" s="28">
        <v>1.1319444444444442E-4</v>
      </c>
      <c r="G49" s="39">
        <v>161</v>
      </c>
    </row>
    <row r="50" spans="1:7" x14ac:dyDescent="0.2">
      <c r="A50" s="10">
        <v>6</v>
      </c>
      <c r="B50" s="10">
        <v>109</v>
      </c>
      <c r="C50" s="75" t="s">
        <v>200</v>
      </c>
      <c r="D50" s="75" t="s">
        <v>201</v>
      </c>
      <c r="E50" s="75" t="s">
        <v>126</v>
      </c>
      <c r="F50" s="28">
        <v>1.1516203703703704E-4</v>
      </c>
      <c r="G50" s="39">
        <v>152</v>
      </c>
    </row>
    <row r="51" spans="1:7" x14ac:dyDescent="0.2">
      <c r="A51" s="7">
        <v>7</v>
      </c>
      <c r="B51" s="10">
        <v>112</v>
      </c>
      <c r="C51" s="75" t="s">
        <v>205</v>
      </c>
      <c r="D51" s="75" t="s">
        <v>192</v>
      </c>
      <c r="E51" s="75" t="s">
        <v>126</v>
      </c>
      <c r="F51" s="28">
        <v>1.1631944444444445E-4</v>
      </c>
      <c r="G51" s="39">
        <v>144</v>
      </c>
    </row>
    <row r="52" spans="1:7" x14ac:dyDescent="0.2">
      <c r="A52" s="10">
        <v>8</v>
      </c>
      <c r="B52" s="10">
        <v>94</v>
      </c>
      <c r="C52" s="75" t="s">
        <v>174</v>
      </c>
      <c r="D52" s="75" t="s">
        <v>175</v>
      </c>
      <c r="E52" s="75" t="s">
        <v>102</v>
      </c>
      <c r="F52" s="28">
        <v>1.1967592592592592E-4</v>
      </c>
      <c r="G52" s="39">
        <v>136</v>
      </c>
    </row>
    <row r="53" spans="1:7" x14ac:dyDescent="0.2">
      <c r="A53" s="10">
        <v>9</v>
      </c>
      <c r="B53" s="33">
        <v>95</v>
      </c>
      <c r="C53" s="75" t="s">
        <v>176</v>
      </c>
      <c r="D53" s="75" t="s">
        <v>177</v>
      </c>
      <c r="E53" s="75" t="s">
        <v>102</v>
      </c>
      <c r="F53" s="28">
        <v>1.2002314814814813E-4</v>
      </c>
      <c r="G53" s="39">
        <v>128</v>
      </c>
    </row>
    <row r="54" spans="1:7" x14ac:dyDescent="0.2">
      <c r="A54" s="7">
        <v>10</v>
      </c>
      <c r="B54" s="33">
        <v>92</v>
      </c>
      <c r="C54" s="75" t="s">
        <v>107</v>
      </c>
      <c r="D54" s="75" t="s">
        <v>171</v>
      </c>
      <c r="E54" s="75" t="s">
        <v>102</v>
      </c>
      <c r="F54" s="28">
        <v>1.2511574074074074E-4</v>
      </c>
      <c r="G54" s="39">
        <v>120</v>
      </c>
    </row>
    <row r="55" spans="1:7" x14ac:dyDescent="0.2">
      <c r="A55" s="10">
        <v>11</v>
      </c>
      <c r="B55" s="33">
        <v>102</v>
      </c>
      <c r="C55" s="75" t="s">
        <v>189</v>
      </c>
      <c r="D55" s="75" t="s">
        <v>190</v>
      </c>
      <c r="E55" s="75" t="s">
        <v>123</v>
      </c>
      <c r="F55" s="83">
        <v>1.2743055555555557E-4</v>
      </c>
      <c r="G55" s="39">
        <v>115</v>
      </c>
    </row>
    <row r="56" spans="1:7" x14ac:dyDescent="0.2">
      <c r="A56" s="10">
        <v>12</v>
      </c>
      <c r="B56" s="33">
        <v>105</v>
      </c>
      <c r="C56" s="75" t="s">
        <v>194</v>
      </c>
      <c r="D56" s="75" t="s">
        <v>170</v>
      </c>
      <c r="E56" s="75" t="s">
        <v>125</v>
      </c>
      <c r="F56" s="28">
        <v>1.2893518518518519E-4</v>
      </c>
      <c r="G56" s="39">
        <v>110</v>
      </c>
    </row>
    <row r="57" spans="1:7" x14ac:dyDescent="0.2">
      <c r="A57" s="7">
        <v>13</v>
      </c>
      <c r="B57" s="33">
        <v>93</v>
      </c>
      <c r="C57" s="75" t="s">
        <v>172</v>
      </c>
      <c r="D57" s="75" t="s">
        <v>173</v>
      </c>
      <c r="E57" s="75" t="s">
        <v>102</v>
      </c>
      <c r="F57" s="28">
        <v>1.2916666666666667E-4</v>
      </c>
      <c r="G57" s="15">
        <v>105</v>
      </c>
    </row>
    <row r="58" spans="1:7" x14ac:dyDescent="0.2">
      <c r="A58" s="10">
        <v>14</v>
      </c>
      <c r="B58" s="33">
        <v>113</v>
      </c>
      <c r="C58" s="75" t="s">
        <v>206</v>
      </c>
      <c r="D58" s="75" t="s">
        <v>207</v>
      </c>
      <c r="E58" s="75" t="s">
        <v>126</v>
      </c>
      <c r="F58" s="28">
        <v>1.3298611111111112E-4</v>
      </c>
      <c r="G58" s="15">
        <v>100</v>
      </c>
    </row>
    <row r="59" spans="1:7" x14ac:dyDescent="0.2">
      <c r="A59" s="10">
        <v>15</v>
      </c>
      <c r="B59" s="10">
        <v>97</v>
      </c>
      <c r="C59" s="81" t="s">
        <v>178</v>
      </c>
      <c r="D59" s="81" t="s">
        <v>180</v>
      </c>
      <c r="E59" s="80" t="s">
        <v>208</v>
      </c>
      <c r="F59" s="28">
        <v>1.3310185185185186E-4</v>
      </c>
      <c r="G59" s="15">
        <v>95</v>
      </c>
    </row>
    <row r="60" spans="1:7" x14ac:dyDescent="0.2">
      <c r="A60" s="7">
        <v>16</v>
      </c>
      <c r="B60" s="10">
        <v>91</v>
      </c>
      <c r="C60" s="75" t="s">
        <v>169</v>
      </c>
      <c r="D60" s="75" t="s">
        <v>170</v>
      </c>
      <c r="E60" s="75" t="s">
        <v>102</v>
      </c>
      <c r="F60" s="28">
        <v>1.3333333333333334E-4</v>
      </c>
      <c r="G60" s="15">
        <v>92</v>
      </c>
    </row>
    <row r="61" spans="1:7" x14ac:dyDescent="0.2">
      <c r="A61" s="10">
        <v>17</v>
      </c>
      <c r="B61" s="33">
        <v>101</v>
      </c>
      <c r="C61" s="75" t="s">
        <v>187</v>
      </c>
      <c r="D61" s="75" t="s">
        <v>188</v>
      </c>
      <c r="E61" s="75" t="s">
        <v>123</v>
      </c>
      <c r="F61" s="28">
        <v>1.3437499999999997E-4</v>
      </c>
      <c r="G61" s="15">
        <v>89</v>
      </c>
    </row>
    <row r="62" spans="1:7" x14ac:dyDescent="0.2">
      <c r="A62" s="7">
        <v>18</v>
      </c>
      <c r="B62" s="33">
        <v>96</v>
      </c>
      <c r="C62" s="81" t="s">
        <v>178</v>
      </c>
      <c r="D62" s="81" t="s">
        <v>179</v>
      </c>
      <c r="E62" s="81" t="s">
        <v>208</v>
      </c>
      <c r="F62" s="28">
        <v>1.349537037037037E-4</v>
      </c>
      <c r="G62" s="15">
        <v>86</v>
      </c>
    </row>
    <row r="63" spans="1:7" x14ac:dyDescent="0.2">
      <c r="A63" s="10">
        <v>19</v>
      </c>
      <c r="B63" s="33">
        <v>98</v>
      </c>
      <c r="C63" s="81" t="s">
        <v>181</v>
      </c>
      <c r="D63" s="81" t="s">
        <v>182</v>
      </c>
      <c r="E63" s="80" t="s">
        <v>208</v>
      </c>
      <c r="F63" s="28">
        <v>1.3703703703703705E-4</v>
      </c>
      <c r="G63" s="15">
        <v>83</v>
      </c>
    </row>
    <row r="64" spans="1:7" x14ac:dyDescent="0.2">
      <c r="A64" s="7">
        <v>20</v>
      </c>
      <c r="B64" s="33">
        <v>110</v>
      </c>
      <c r="C64" s="75" t="s">
        <v>202</v>
      </c>
      <c r="D64" s="75" t="s">
        <v>148</v>
      </c>
      <c r="E64" s="75" t="s">
        <v>126</v>
      </c>
      <c r="F64" s="28">
        <v>1.4456018518518518E-4</v>
      </c>
      <c r="G64" s="15">
        <v>80</v>
      </c>
    </row>
    <row r="65" spans="1:8" x14ac:dyDescent="0.2">
      <c r="A65" s="10">
        <v>21</v>
      </c>
      <c r="B65" s="33">
        <v>99</v>
      </c>
      <c r="C65" s="81" t="s">
        <v>183</v>
      </c>
      <c r="D65" s="81" t="s">
        <v>184</v>
      </c>
      <c r="E65" s="80" t="s">
        <v>208</v>
      </c>
      <c r="F65" s="28">
        <v>1.4918981481481483E-4</v>
      </c>
      <c r="G65" s="15">
        <v>78</v>
      </c>
    </row>
    <row r="66" spans="1:8" x14ac:dyDescent="0.2">
      <c r="A66" s="7">
        <v>22</v>
      </c>
      <c r="B66" s="10">
        <v>100</v>
      </c>
      <c r="C66" s="75" t="s">
        <v>185</v>
      </c>
      <c r="D66" s="75" t="s">
        <v>186</v>
      </c>
      <c r="E66" s="75" t="s">
        <v>123</v>
      </c>
      <c r="F66" s="28">
        <v>1.537037037037037E-4</v>
      </c>
      <c r="G66" s="15">
        <v>76</v>
      </c>
    </row>
    <row r="67" spans="1:8" x14ac:dyDescent="0.2">
      <c r="A67" s="10">
        <v>23</v>
      </c>
      <c r="B67" s="33">
        <v>107</v>
      </c>
      <c r="C67" s="75" t="s">
        <v>197</v>
      </c>
      <c r="D67" s="75" t="s">
        <v>198</v>
      </c>
      <c r="E67" s="75" t="s">
        <v>125</v>
      </c>
      <c r="F67" s="87">
        <v>0</v>
      </c>
      <c r="G67" s="15">
        <v>0</v>
      </c>
    </row>
    <row r="68" spans="1:8" x14ac:dyDescent="0.2">
      <c r="A68" s="7">
        <v>24</v>
      </c>
      <c r="B68" s="10"/>
      <c r="C68" s="81"/>
      <c r="D68" s="81"/>
      <c r="E68" s="75"/>
      <c r="F68" s="28"/>
      <c r="G68" s="15">
        <v>72</v>
      </c>
    </row>
    <row r="69" spans="1:8" x14ac:dyDescent="0.2">
      <c r="A69" s="7">
        <v>25</v>
      </c>
      <c r="B69" s="10"/>
      <c r="C69" s="12"/>
      <c r="D69" s="12"/>
      <c r="E69" s="13"/>
      <c r="F69" s="28"/>
      <c r="G69" s="15">
        <v>70</v>
      </c>
    </row>
    <row r="70" spans="1:8" x14ac:dyDescent="0.2">
      <c r="A70" s="10">
        <v>26</v>
      </c>
      <c r="B70" s="10"/>
      <c r="C70" s="12"/>
      <c r="D70" s="12"/>
      <c r="E70" s="13"/>
      <c r="F70" s="28"/>
      <c r="G70" s="15">
        <v>68</v>
      </c>
    </row>
    <row r="71" spans="1:8" x14ac:dyDescent="0.2">
      <c r="A71" s="7">
        <v>27</v>
      </c>
      <c r="B71" s="10"/>
      <c r="C71" s="12"/>
      <c r="D71" s="12"/>
      <c r="E71" s="13"/>
      <c r="F71" s="28"/>
      <c r="G71" s="15">
        <v>66</v>
      </c>
    </row>
    <row r="72" spans="1:8" x14ac:dyDescent="0.2">
      <c r="A72" s="7">
        <v>28</v>
      </c>
      <c r="B72" s="10"/>
      <c r="C72" s="12"/>
      <c r="D72" s="12"/>
      <c r="E72" s="13"/>
      <c r="F72" s="28"/>
      <c r="G72" s="15">
        <v>64</v>
      </c>
    </row>
    <row r="73" spans="1:8" x14ac:dyDescent="0.2">
      <c r="A73" s="10">
        <v>29</v>
      </c>
      <c r="B73" s="10"/>
      <c r="C73" s="12"/>
      <c r="D73" s="12"/>
      <c r="E73" s="13"/>
      <c r="F73" s="28"/>
      <c r="G73" s="15">
        <v>62</v>
      </c>
    </row>
    <row r="74" spans="1:8" x14ac:dyDescent="0.2">
      <c r="A74" s="7">
        <v>30</v>
      </c>
      <c r="B74" s="10"/>
      <c r="C74" s="12"/>
      <c r="D74" s="12"/>
      <c r="E74" s="13"/>
      <c r="F74" s="28"/>
      <c r="G74" s="15">
        <v>60</v>
      </c>
    </row>
    <row r="75" spans="1:8" x14ac:dyDescent="0.2">
      <c r="A75" s="7">
        <v>31</v>
      </c>
      <c r="B75" s="10"/>
      <c r="C75" s="12"/>
      <c r="D75" s="12"/>
      <c r="E75" s="13"/>
      <c r="F75" s="28"/>
      <c r="G75" s="15">
        <v>59</v>
      </c>
    </row>
    <row r="76" spans="1:8" x14ac:dyDescent="0.2">
      <c r="A76" s="10">
        <v>32</v>
      </c>
      <c r="B76" s="10"/>
      <c r="C76" s="12"/>
      <c r="D76" s="12"/>
      <c r="E76" s="13"/>
      <c r="F76" s="28"/>
      <c r="G76" s="15">
        <v>58</v>
      </c>
    </row>
    <row r="77" spans="1:8" x14ac:dyDescent="0.2">
      <c r="B77"/>
      <c r="C77"/>
      <c r="D77"/>
      <c r="E77"/>
      <c r="F77"/>
      <c r="G77"/>
      <c r="H77"/>
    </row>
    <row r="78" spans="1:8" x14ac:dyDescent="0.2">
      <c r="B78"/>
      <c r="C78"/>
      <c r="D78"/>
      <c r="E78"/>
      <c r="F78"/>
      <c r="G78"/>
      <c r="H78"/>
    </row>
    <row r="79" spans="1:8" x14ac:dyDescent="0.2">
      <c r="B79"/>
      <c r="C79"/>
      <c r="D79"/>
      <c r="E79"/>
      <c r="F79"/>
      <c r="G79"/>
      <c r="H79"/>
    </row>
    <row r="80" spans="1:8" x14ac:dyDescent="0.2">
      <c r="B80"/>
      <c r="C80"/>
      <c r="D80"/>
      <c r="E80"/>
      <c r="F80"/>
      <c r="G80"/>
      <c r="H80"/>
    </row>
    <row r="81" spans="1:8" x14ac:dyDescent="0.2">
      <c r="B81"/>
      <c r="C81"/>
      <c r="D81"/>
      <c r="E81"/>
      <c r="F81"/>
      <c r="G81"/>
      <c r="H81"/>
    </row>
    <row r="82" spans="1:8" x14ac:dyDescent="0.2">
      <c r="B82"/>
      <c r="C82" s="20"/>
      <c r="D82"/>
      <c r="E82" s="24" t="s">
        <v>62</v>
      </c>
      <c r="F82"/>
      <c r="G82"/>
      <c r="H82"/>
    </row>
    <row r="83" spans="1:8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  <c r="H83"/>
    </row>
    <row r="84" spans="1:8" x14ac:dyDescent="0.2">
      <c r="A84" s="7">
        <v>1</v>
      </c>
      <c r="B84" s="10">
        <v>106</v>
      </c>
      <c r="C84" s="75" t="s">
        <v>195</v>
      </c>
      <c r="D84" s="75" t="s">
        <v>196</v>
      </c>
      <c r="E84" s="75" t="s">
        <v>125</v>
      </c>
      <c r="F84" s="15">
        <v>202</v>
      </c>
      <c r="H84"/>
    </row>
    <row r="85" spans="1:8" x14ac:dyDescent="0.2">
      <c r="A85" s="10">
        <v>2</v>
      </c>
      <c r="B85" s="33">
        <v>104</v>
      </c>
      <c r="C85" s="75" t="s">
        <v>111</v>
      </c>
      <c r="D85" s="75" t="s">
        <v>193</v>
      </c>
      <c r="E85" s="75" t="s">
        <v>124</v>
      </c>
      <c r="F85" s="15">
        <v>191</v>
      </c>
      <c r="H85"/>
    </row>
    <row r="86" spans="1:8" x14ac:dyDescent="0.2">
      <c r="A86" s="10">
        <v>3</v>
      </c>
      <c r="B86" s="10">
        <v>109</v>
      </c>
      <c r="C86" s="75" t="s">
        <v>200</v>
      </c>
      <c r="D86" s="75" t="s">
        <v>201</v>
      </c>
      <c r="E86" s="75" t="s">
        <v>126</v>
      </c>
      <c r="F86" s="15">
        <v>181</v>
      </c>
      <c r="H86"/>
    </row>
    <row r="87" spans="1:8" x14ac:dyDescent="0.2">
      <c r="A87" s="10">
        <v>4</v>
      </c>
      <c r="B87" s="33">
        <v>111</v>
      </c>
      <c r="C87" s="75" t="s">
        <v>203</v>
      </c>
      <c r="D87" s="75" t="s">
        <v>204</v>
      </c>
      <c r="E87" s="75" t="s">
        <v>126</v>
      </c>
      <c r="F87" s="39">
        <v>171</v>
      </c>
      <c r="H87"/>
    </row>
    <row r="88" spans="1:8" x14ac:dyDescent="0.2">
      <c r="A88" s="10">
        <v>5</v>
      </c>
      <c r="B88" s="33">
        <v>96</v>
      </c>
      <c r="C88" s="81" t="s">
        <v>178</v>
      </c>
      <c r="D88" s="81" t="s">
        <v>179</v>
      </c>
      <c r="E88" s="81" t="s">
        <v>208</v>
      </c>
      <c r="F88" s="39">
        <v>161</v>
      </c>
      <c r="H88"/>
    </row>
    <row r="89" spans="1:8" x14ac:dyDescent="0.2">
      <c r="A89" s="10">
        <v>6</v>
      </c>
      <c r="B89" s="33">
        <v>108</v>
      </c>
      <c r="C89" s="75" t="s">
        <v>133</v>
      </c>
      <c r="D89" s="75" t="s">
        <v>199</v>
      </c>
      <c r="E89" s="75" t="s">
        <v>126</v>
      </c>
      <c r="F89" s="39">
        <v>152</v>
      </c>
      <c r="H89"/>
    </row>
    <row r="90" spans="1:8" x14ac:dyDescent="0.2">
      <c r="A90" s="7">
        <v>7</v>
      </c>
      <c r="B90" s="10">
        <v>94</v>
      </c>
      <c r="C90" s="75" t="s">
        <v>174</v>
      </c>
      <c r="D90" s="75" t="s">
        <v>175</v>
      </c>
      <c r="E90" s="75" t="s">
        <v>102</v>
      </c>
      <c r="F90" s="39">
        <v>144</v>
      </c>
      <c r="H90"/>
    </row>
    <row r="91" spans="1:8" x14ac:dyDescent="0.2">
      <c r="A91" s="7">
        <v>8</v>
      </c>
      <c r="B91" s="10">
        <v>97</v>
      </c>
      <c r="C91" s="81" t="s">
        <v>178</v>
      </c>
      <c r="D91" s="81" t="s">
        <v>180</v>
      </c>
      <c r="E91" s="80" t="s">
        <v>208</v>
      </c>
      <c r="F91" s="39">
        <v>136</v>
      </c>
      <c r="H91"/>
    </row>
    <row r="92" spans="1:8" x14ac:dyDescent="0.2">
      <c r="A92" s="10">
        <v>9</v>
      </c>
      <c r="B92" s="33">
        <v>92</v>
      </c>
      <c r="C92" s="75" t="s">
        <v>107</v>
      </c>
      <c r="D92" s="75" t="s">
        <v>171</v>
      </c>
      <c r="E92" s="75" t="s">
        <v>102</v>
      </c>
      <c r="F92" s="39">
        <v>128</v>
      </c>
      <c r="H92"/>
    </row>
    <row r="93" spans="1:8" x14ac:dyDescent="0.2">
      <c r="A93" s="10">
        <v>10</v>
      </c>
      <c r="B93" s="33">
        <v>105</v>
      </c>
      <c r="C93" s="75" t="s">
        <v>194</v>
      </c>
      <c r="D93" s="75" t="s">
        <v>170</v>
      </c>
      <c r="E93" s="75" t="s">
        <v>125</v>
      </c>
      <c r="F93" s="39">
        <v>120</v>
      </c>
      <c r="H93"/>
    </row>
    <row r="94" spans="1:8" x14ac:dyDescent="0.2">
      <c r="A94" s="10">
        <v>11</v>
      </c>
      <c r="B94" s="33">
        <v>93</v>
      </c>
      <c r="C94" s="75" t="s">
        <v>172</v>
      </c>
      <c r="D94" s="75" t="s">
        <v>173</v>
      </c>
      <c r="E94" s="75" t="s">
        <v>102</v>
      </c>
      <c r="F94" s="39">
        <v>115</v>
      </c>
      <c r="H94"/>
    </row>
    <row r="95" spans="1:8" x14ac:dyDescent="0.2">
      <c r="A95" s="10">
        <v>12</v>
      </c>
      <c r="B95" s="33">
        <v>102</v>
      </c>
      <c r="C95" s="75" t="s">
        <v>189</v>
      </c>
      <c r="D95" s="75" t="s">
        <v>190</v>
      </c>
      <c r="E95" s="75" t="s">
        <v>123</v>
      </c>
      <c r="F95" s="39">
        <v>110</v>
      </c>
      <c r="H95"/>
    </row>
    <row r="96" spans="1:8" x14ac:dyDescent="0.2">
      <c r="A96" s="10">
        <v>13</v>
      </c>
      <c r="B96" s="33">
        <v>113</v>
      </c>
      <c r="C96" s="75" t="s">
        <v>206</v>
      </c>
      <c r="D96" s="75" t="s">
        <v>207</v>
      </c>
      <c r="E96" s="75" t="s">
        <v>126</v>
      </c>
      <c r="F96" s="15">
        <v>105</v>
      </c>
      <c r="H96"/>
    </row>
    <row r="97" spans="1:8" x14ac:dyDescent="0.2">
      <c r="A97" s="10">
        <v>14</v>
      </c>
      <c r="B97" s="10">
        <v>112</v>
      </c>
      <c r="C97" s="75" t="s">
        <v>205</v>
      </c>
      <c r="D97" s="75" t="s">
        <v>192</v>
      </c>
      <c r="E97" s="75" t="s">
        <v>126</v>
      </c>
      <c r="F97" s="15">
        <v>100</v>
      </c>
      <c r="H97"/>
    </row>
    <row r="98" spans="1:8" x14ac:dyDescent="0.2">
      <c r="A98" s="7">
        <v>15</v>
      </c>
      <c r="B98" s="10">
        <v>103</v>
      </c>
      <c r="C98" s="75" t="s">
        <v>191</v>
      </c>
      <c r="D98" s="75" t="s">
        <v>192</v>
      </c>
      <c r="E98" s="75" t="s">
        <v>124</v>
      </c>
      <c r="F98" s="15">
        <v>95</v>
      </c>
      <c r="H98"/>
    </row>
    <row r="99" spans="1:8" x14ac:dyDescent="0.2">
      <c r="A99" s="10">
        <v>16</v>
      </c>
      <c r="B99" s="33">
        <v>95</v>
      </c>
      <c r="C99" s="75" t="s">
        <v>176</v>
      </c>
      <c r="D99" s="75" t="s">
        <v>177</v>
      </c>
      <c r="E99" s="75" t="s">
        <v>102</v>
      </c>
      <c r="F99" s="15">
        <v>92</v>
      </c>
      <c r="H99"/>
    </row>
    <row r="100" spans="1:8" x14ac:dyDescent="0.2">
      <c r="A100" s="10">
        <v>17</v>
      </c>
      <c r="B100" s="33">
        <v>98</v>
      </c>
      <c r="C100" s="81" t="s">
        <v>181</v>
      </c>
      <c r="D100" s="81" t="s">
        <v>182</v>
      </c>
      <c r="E100" s="80" t="s">
        <v>208</v>
      </c>
      <c r="F100" s="15">
        <v>89</v>
      </c>
      <c r="H100"/>
    </row>
    <row r="101" spans="1:8" x14ac:dyDescent="0.2">
      <c r="A101" s="10">
        <v>18</v>
      </c>
      <c r="B101" s="33">
        <v>101</v>
      </c>
      <c r="C101" s="75" t="s">
        <v>187</v>
      </c>
      <c r="D101" s="75" t="s">
        <v>188</v>
      </c>
      <c r="E101" s="75" t="s">
        <v>123</v>
      </c>
      <c r="F101" s="15">
        <v>86</v>
      </c>
      <c r="H101"/>
    </row>
    <row r="102" spans="1:8" x14ac:dyDescent="0.2">
      <c r="A102" s="7">
        <v>19</v>
      </c>
      <c r="B102" s="10">
        <v>91</v>
      </c>
      <c r="C102" s="75" t="s">
        <v>169</v>
      </c>
      <c r="D102" s="75" t="s">
        <v>170</v>
      </c>
      <c r="E102" s="75" t="s">
        <v>102</v>
      </c>
      <c r="F102" s="15">
        <v>83</v>
      </c>
      <c r="H102"/>
    </row>
    <row r="103" spans="1:8" x14ac:dyDescent="0.2">
      <c r="A103" s="10">
        <v>20</v>
      </c>
      <c r="B103" s="33">
        <v>99</v>
      </c>
      <c r="C103" s="81" t="s">
        <v>183</v>
      </c>
      <c r="D103" s="81" t="s">
        <v>184</v>
      </c>
      <c r="E103" s="80" t="s">
        <v>208</v>
      </c>
      <c r="F103" s="15">
        <v>80</v>
      </c>
      <c r="H103"/>
    </row>
    <row r="104" spans="1:8" x14ac:dyDescent="0.2">
      <c r="A104" s="7">
        <v>21</v>
      </c>
      <c r="B104" s="10">
        <v>100</v>
      </c>
      <c r="C104" s="75" t="s">
        <v>185</v>
      </c>
      <c r="D104" s="75" t="s">
        <v>186</v>
      </c>
      <c r="E104" s="75" t="s">
        <v>123</v>
      </c>
      <c r="F104" s="15">
        <v>78</v>
      </c>
      <c r="H104"/>
    </row>
    <row r="105" spans="1:8" x14ac:dyDescent="0.2">
      <c r="A105" s="10">
        <v>22</v>
      </c>
      <c r="B105" s="33">
        <v>110</v>
      </c>
      <c r="C105" s="75" t="s">
        <v>202</v>
      </c>
      <c r="D105" s="75" t="s">
        <v>148</v>
      </c>
      <c r="E105" s="75" t="s">
        <v>126</v>
      </c>
      <c r="F105" s="15">
        <v>76</v>
      </c>
      <c r="H105"/>
    </row>
    <row r="106" spans="1:8" x14ac:dyDescent="0.2">
      <c r="A106" s="10" t="s">
        <v>288</v>
      </c>
      <c r="B106" s="33">
        <v>107</v>
      </c>
      <c r="C106" s="75" t="s">
        <v>197</v>
      </c>
      <c r="D106" s="75" t="s">
        <v>198</v>
      </c>
      <c r="E106" s="75" t="s">
        <v>125</v>
      </c>
      <c r="F106" s="15">
        <v>0</v>
      </c>
      <c r="H106"/>
    </row>
    <row r="107" spans="1:8" x14ac:dyDescent="0.2">
      <c r="A107" s="10"/>
      <c r="B107" s="10"/>
      <c r="C107" s="81"/>
      <c r="D107" s="81"/>
      <c r="E107" s="75"/>
      <c r="F107" s="15">
        <v>72</v>
      </c>
      <c r="H107"/>
    </row>
    <row r="108" spans="1:8" x14ac:dyDescent="0.2">
      <c r="A108" s="10"/>
      <c r="B108" s="10"/>
      <c r="C108" s="12"/>
      <c r="D108" s="12"/>
      <c r="E108" s="13"/>
      <c r="F108" s="15">
        <v>70</v>
      </c>
      <c r="H108"/>
    </row>
    <row r="109" spans="1:8" x14ac:dyDescent="0.2">
      <c r="A109" s="10"/>
      <c r="B109" s="10"/>
      <c r="C109" s="12"/>
      <c r="D109" s="12"/>
      <c r="E109" s="13"/>
      <c r="F109" s="15">
        <v>68</v>
      </c>
      <c r="H109"/>
    </row>
    <row r="110" spans="1:8" x14ac:dyDescent="0.2">
      <c r="A110" s="10"/>
      <c r="B110" s="10"/>
      <c r="C110" s="12"/>
      <c r="D110" s="12"/>
      <c r="E110" s="13"/>
      <c r="F110" s="15">
        <v>66</v>
      </c>
      <c r="H110"/>
    </row>
    <row r="111" spans="1:8" x14ac:dyDescent="0.2">
      <c r="A111" s="10"/>
      <c r="B111" s="10"/>
      <c r="C111" s="12"/>
      <c r="D111" s="12"/>
      <c r="E111" s="13"/>
      <c r="F111" s="15">
        <v>64</v>
      </c>
      <c r="H111"/>
    </row>
    <row r="112" spans="1:8" x14ac:dyDescent="0.2">
      <c r="A112" s="10"/>
      <c r="B112" s="10"/>
      <c r="C112" s="12"/>
      <c r="D112" s="12"/>
      <c r="E112" s="13"/>
      <c r="F112" s="15">
        <v>62</v>
      </c>
      <c r="H112"/>
    </row>
    <row r="113" spans="1:10" x14ac:dyDescent="0.2">
      <c r="A113" s="10"/>
      <c r="B113" s="10"/>
      <c r="C113" s="12"/>
      <c r="D113" s="12"/>
      <c r="E113" s="13"/>
      <c r="F113" s="15">
        <v>60</v>
      </c>
      <c r="H113"/>
    </row>
    <row r="114" spans="1:10" x14ac:dyDescent="0.2">
      <c r="A114" s="10"/>
      <c r="B114" s="10"/>
      <c r="C114" s="12"/>
      <c r="D114" s="12"/>
      <c r="E114" s="13"/>
      <c r="F114" s="15">
        <v>59</v>
      </c>
      <c r="H114"/>
    </row>
    <row r="115" spans="1:10" x14ac:dyDescent="0.2">
      <c r="A115" s="10"/>
      <c r="B115" s="10"/>
      <c r="C115" s="12"/>
      <c r="D115" s="12"/>
      <c r="E115" s="13"/>
      <c r="F115" s="15">
        <v>58</v>
      </c>
      <c r="H115"/>
    </row>
    <row r="116" spans="1:10" x14ac:dyDescent="0.2">
      <c r="B116"/>
      <c r="C116"/>
      <c r="D116"/>
      <c r="E116"/>
      <c r="F116"/>
      <c r="G116"/>
      <c r="H116"/>
    </row>
    <row r="117" spans="1:10" x14ac:dyDescent="0.2">
      <c r="B117"/>
      <c r="C117"/>
      <c r="D117"/>
      <c r="E117"/>
      <c r="F117"/>
      <c r="G117"/>
      <c r="H117"/>
    </row>
    <row r="118" spans="1:10" x14ac:dyDescent="0.2">
      <c r="B118"/>
      <c r="C118"/>
      <c r="D118"/>
      <c r="E118"/>
      <c r="F118"/>
      <c r="G118"/>
      <c r="H118"/>
    </row>
    <row r="119" spans="1:10" x14ac:dyDescent="0.2">
      <c r="B119"/>
      <c r="C119"/>
      <c r="D119"/>
      <c r="E119"/>
      <c r="F119"/>
      <c r="G119"/>
      <c r="H119"/>
    </row>
    <row r="120" spans="1:10" x14ac:dyDescent="0.2">
      <c r="B120"/>
      <c r="C120"/>
      <c r="D120"/>
      <c r="E120"/>
      <c r="F120"/>
      <c r="G120"/>
      <c r="H120"/>
    </row>
    <row r="121" spans="1:10" x14ac:dyDescent="0.2">
      <c r="A121" s="44"/>
      <c r="B121" s="53"/>
      <c r="C121" s="53"/>
      <c r="D121" s="53"/>
      <c r="E121" s="53"/>
      <c r="F121" s="24" t="s">
        <v>63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33">
        <v>111</v>
      </c>
      <c r="C123" s="75" t="s">
        <v>203</v>
      </c>
      <c r="D123" s="75" t="s">
        <v>204</v>
      </c>
      <c r="E123" s="75" t="s">
        <v>126</v>
      </c>
      <c r="F123" s="31">
        <f t="shared" ref="F123:F145" si="3">VLOOKUP(B123,$B$8:$J$39,9,0)</f>
        <v>202</v>
      </c>
      <c r="G123" s="15">
        <f t="shared" ref="G123:G145" si="4">VLOOKUP(B123,$B$45:$G$76,6,0)</f>
        <v>202</v>
      </c>
      <c r="H123" s="15">
        <f t="shared" ref="H123:H145" si="5">VLOOKUP(B123,$B$84:$F$115,5,0)</f>
        <v>171</v>
      </c>
      <c r="I123" s="15">
        <f t="shared" ref="I123:I145" si="6">F123+G123+H123</f>
        <v>575</v>
      </c>
      <c r="J123" s="89">
        <f>I123*2/3</f>
        <v>383.33333333333331</v>
      </c>
    </row>
    <row r="124" spans="1:10" x14ac:dyDescent="0.2">
      <c r="A124" s="10">
        <v>2</v>
      </c>
      <c r="B124" s="10">
        <v>106</v>
      </c>
      <c r="C124" s="75" t="s">
        <v>195</v>
      </c>
      <c r="D124" s="75" t="s">
        <v>196</v>
      </c>
      <c r="E124" s="75" t="s">
        <v>125</v>
      </c>
      <c r="F124" s="31">
        <f t="shared" si="3"/>
        <v>161</v>
      </c>
      <c r="G124" s="15">
        <f t="shared" si="4"/>
        <v>161</v>
      </c>
      <c r="H124" s="15">
        <f t="shared" si="5"/>
        <v>202</v>
      </c>
      <c r="I124" s="15">
        <f t="shared" si="6"/>
        <v>524</v>
      </c>
      <c r="J124" s="89">
        <f t="shared" ref="J124:J144" si="7">I124*2/3</f>
        <v>349.33333333333331</v>
      </c>
    </row>
    <row r="125" spans="1:10" x14ac:dyDescent="0.2">
      <c r="A125" s="10">
        <v>3</v>
      </c>
      <c r="B125" s="33">
        <v>104</v>
      </c>
      <c r="C125" s="75" t="s">
        <v>111</v>
      </c>
      <c r="D125" s="75" t="s">
        <v>193</v>
      </c>
      <c r="E125" s="75" t="s">
        <v>124</v>
      </c>
      <c r="F125" s="31">
        <f t="shared" si="3"/>
        <v>136</v>
      </c>
      <c r="G125" s="15">
        <f t="shared" si="4"/>
        <v>181</v>
      </c>
      <c r="H125" s="15">
        <f t="shared" si="5"/>
        <v>191</v>
      </c>
      <c r="I125" s="15">
        <f t="shared" si="6"/>
        <v>508</v>
      </c>
      <c r="J125" s="89">
        <f t="shared" si="7"/>
        <v>338.66666666666669</v>
      </c>
    </row>
    <row r="126" spans="1:10" x14ac:dyDescent="0.2">
      <c r="A126" s="10">
        <v>4</v>
      </c>
      <c r="B126" s="10">
        <v>109</v>
      </c>
      <c r="C126" s="75" t="s">
        <v>200</v>
      </c>
      <c r="D126" s="75" t="s">
        <v>201</v>
      </c>
      <c r="E126" s="75" t="s">
        <v>126</v>
      </c>
      <c r="F126" s="31">
        <f t="shared" si="3"/>
        <v>144</v>
      </c>
      <c r="G126" s="15">
        <f t="shared" si="4"/>
        <v>152</v>
      </c>
      <c r="H126" s="15">
        <f t="shared" si="5"/>
        <v>181</v>
      </c>
      <c r="I126" s="15">
        <f t="shared" si="6"/>
        <v>477</v>
      </c>
      <c r="J126" s="89">
        <f t="shared" si="7"/>
        <v>318</v>
      </c>
    </row>
    <row r="127" spans="1:10" x14ac:dyDescent="0.2">
      <c r="A127" s="10">
        <v>5</v>
      </c>
      <c r="B127" s="10">
        <v>103</v>
      </c>
      <c r="C127" s="75" t="s">
        <v>191</v>
      </c>
      <c r="D127" s="75" t="s">
        <v>192</v>
      </c>
      <c r="E127" s="75" t="s">
        <v>124</v>
      </c>
      <c r="F127" s="31">
        <f t="shared" si="3"/>
        <v>181</v>
      </c>
      <c r="G127" s="15">
        <f t="shared" si="4"/>
        <v>171</v>
      </c>
      <c r="H127" s="15">
        <f t="shared" si="5"/>
        <v>95</v>
      </c>
      <c r="I127" s="15">
        <f t="shared" si="6"/>
        <v>447</v>
      </c>
      <c r="J127" s="89">
        <f t="shared" si="7"/>
        <v>298</v>
      </c>
    </row>
    <row r="128" spans="1:10" x14ac:dyDescent="0.2">
      <c r="A128" s="10">
        <v>6</v>
      </c>
      <c r="B128" s="33">
        <v>92</v>
      </c>
      <c r="C128" s="75" t="s">
        <v>107</v>
      </c>
      <c r="D128" s="75" t="s">
        <v>171</v>
      </c>
      <c r="E128" s="75" t="s">
        <v>102</v>
      </c>
      <c r="F128" s="31">
        <f t="shared" si="3"/>
        <v>191</v>
      </c>
      <c r="G128" s="15">
        <f t="shared" si="4"/>
        <v>120</v>
      </c>
      <c r="H128" s="15">
        <f t="shared" si="5"/>
        <v>128</v>
      </c>
      <c r="I128" s="15">
        <f t="shared" si="6"/>
        <v>439</v>
      </c>
      <c r="J128" s="89">
        <f t="shared" si="7"/>
        <v>292.66666666666669</v>
      </c>
    </row>
    <row r="129" spans="1:10" x14ac:dyDescent="0.2">
      <c r="A129" s="10">
        <v>7</v>
      </c>
      <c r="B129" s="33">
        <v>108</v>
      </c>
      <c r="C129" s="75" t="s">
        <v>133</v>
      </c>
      <c r="D129" s="75" t="s">
        <v>199</v>
      </c>
      <c r="E129" s="75" t="s">
        <v>126</v>
      </c>
      <c r="F129" s="31">
        <f t="shared" si="3"/>
        <v>95</v>
      </c>
      <c r="G129" s="15">
        <f t="shared" si="4"/>
        <v>191</v>
      </c>
      <c r="H129" s="15">
        <f t="shared" si="5"/>
        <v>152</v>
      </c>
      <c r="I129" s="15">
        <f t="shared" si="6"/>
        <v>438</v>
      </c>
      <c r="J129" s="89">
        <f t="shared" si="7"/>
        <v>292</v>
      </c>
    </row>
    <row r="130" spans="1:10" x14ac:dyDescent="0.2">
      <c r="A130" s="10">
        <v>8</v>
      </c>
      <c r="B130" s="33">
        <v>102</v>
      </c>
      <c r="C130" s="75" t="s">
        <v>189</v>
      </c>
      <c r="D130" s="75" t="s">
        <v>190</v>
      </c>
      <c r="E130" s="75" t="s">
        <v>123</v>
      </c>
      <c r="F130" s="31">
        <f t="shared" si="3"/>
        <v>171</v>
      </c>
      <c r="G130" s="15">
        <f t="shared" si="4"/>
        <v>115</v>
      </c>
      <c r="H130" s="15">
        <f t="shared" si="5"/>
        <v>110</v>
      </c>
      <c r="I130" s="15">
        <f t="shared" si="6"/>
        <v>396</v>
      </c>
      <c r="J130" s="89">
        <f t="shared" si="7"/>
        <v>264</v>
      </c>
    </row>
    <row r="131" spans="1:10" x14ac:dyDescent="0.2">
      <c r="A131" s="10">
        <v>9</v>
      </c>
      <c r="B131" s="33">
        <v>105</v>
      </c>
      <c r="C131" s="75" t="s">
        <v>194</v>
      </c>
      <c r="D131" s="75" t="s">
        <v>170</v>
      </c>
      <c r="E131" s="75" t="s">
        <v>125</v>
      </c>
      <c r="F131" s="31">
        <f t="shared" si="3"/>
        <v>152</v>
      </c>
      <c r="G131" s="15">
        <f t="shared" si="4"/>
        <v>110</v>
      </c>
      <c r="H131" s="15">
        <f t="shared" si="5"/>
        <v>120</v>
      </c>
      <c r="I131" s="15">
        <f t="shared" si="6"/>
        <v>382</v>
      </c>
      <c r="J131" s="89">
        <f t="shared" si="7"/>
        <v>254.66666666666666</v>
      </c>
    </row>
    <row r="132" spans="1:10" x14ac:dyDescent="0.2">
      <c r="A132" s="10">
        <v>10</v>
      </c>
      <c r="B132" s="10">
        <v>94</v>
      </c>
      <c r="C132" s="75" t="s">
        <v>174</v>
      </c>
      <c r="D132" s="75" t="s">
        <v>175</v>
      </c>
      <c r="E132" s="75" t="s">
        <v>102</v>
      </c>
      <c r="F132" s="31">
        <f t="shared" si="3"/>
        <v>100</v>
      </c>
      <c r="G132" s="15">
        <f t="shared" si="4"/>
        <v>136</v>
      </c>
      <c r="H132" s="15">
        <f t="shared" si="5"/>
        <v>144</v>
      </c>
      <c r="I132" s="15">
        <f t="shared" si="6"/>
        <v>380</v>
      </c>
      <c r="J132" s="89">
        <f t="shared" si="7"/>
        <v>253.33333333333334</v>
      </c>
    </row>
    <row r="133" spans="1:10" x14ac:dyDescent="0.2">
      <c r="A133" s="10">
        <v>11</v>
      </c>
      <c r="B133" s="33">
        <v>96</v>
      </c>
      <c r="C133" s="81" t="s">
        <v>178</v>
      </c>
      <c r="D133" s="81" t="s">
        <v>179</v>
      </c>
      <c r="E133" s="81" t="s">
        <v>208</v>
      </c>
      <c r="F133" s="31">
        <f t="shared" si="3"/>
        <v>120</v>
      </c>
      <c r="G133" s="15">
        <f t="shared" si="4"/>
        <v>86</v>
      </c>
      <c r="H133" s="15">
        <f t="shared" si="5"/>
        <v>161</v>
      </c>
      <c r="I133" s="15">
        <f t="shared" si="6"/>
        <v>367</v>
      </c>
      <c r="J133" s="89">
        <f t="shared" si="7"/>
        <v>244.66666666666666</v>
      </c>
    </row>
    <row r="134" spans="1:10" x14ac:dyDescent="0.2">
      <c r="A134" s="10">
        <v>12</v>
      </c>
      <c r="B134" s="33">
        <v>93</v>
      </c>
      <c r="C134" s="75" t="s">
        <v>172</v>
      </c>
      <c r="D134" s="75" t="s">
        <v>173</v>
      </c>
      <c r="E134" s="75" t="s">
        <v>102</v>
      </c>
      <c r="F134" s="31">
        <f t="shared" si="3"/>
        <v>128</v>
      </c>
      <c r="G134" s="15">
        <f t="shared" si="4"/>
        <v>105</v>
      </c>
      <c r="H134" s="15">
        <f t="shared" si="5"/>
        <v>115</v>
      </c>
      <c r="I134" s="15">
        <f t="shared" si="6"/>
        <v>348</v>
      </c>
      <c r="J134" s="89">
        <f t="shared" si="7"/>
        <v>232</v>
      </c>
    </row>
    <row r="135" spans="1:10" x14ac:dyDescent="0.2">
      <c r="A135" s="10">
        <v>13</v>
      </c>
      <c r="B135" s="10">
        <v>97</v>
      </c>
      <c r="C135" s="81" t="s">
        <v>178</v>
      </c>
      <c r="D135" s="81" t="s">
        <v>180</v>
      </c>
      <c r="E135" s="80" t="s">
        <v>208</v>
      </c>
      <c r="F135" s="31">
        <f t="shared" si="3"/>
        <v>110</v>
      </c>
      <c r="G135" s="15">
        <f t="shared" si="4"/>
        <v>95</v>
      </c>
      <c r="H135" s="15">
        <f t="shared" si="5"/>
        <v>136</v>
      </c>
      <c r="I135" s="15">
        <f t="shared" si="6"/>
        <v>341</v>
      </c>
      <c r="J135" s="89">
        <f t="shared" si="7"/>
        <v>227.33333333333334</v>
      </c>
    </row>
    <row r="136" spans="1:10" x14ac:dyDescent="0.2">
      <c r="A136" s="10">
        <v>14</v>
      </c>
      <c r="B136" s="10">
        <v>112</v>
      </c>
      <c r="C136" s="75" t="s">
        <v>205</v>
      </c>
      <c r="D136" s="75" t="s">
        <v>192</v>
      </c>
      <c r="E136" s="75" t="s">
        <v>126</v>
      </c>
      <c r="F136" s="31">
        <f t="shared" si="3"/>
        <v>78</v>
      </c>
      <c r="G136" s="15">
        <f t="shared" si="4"/>
        <v>144</v>
      </c>
      <c r="H136" s="15">
        <f t="shared" si="5"/>
        <v>100</v>
      </c>
      <c r="I136" s="15">
        <f t="shared" si="6"/>
        <v>322</v>
      </c>
      <c r="J136" s="89">
        <f t="shared" si="7"/>
        <v>214.66666666666666</v>
      </c>
    </row>
    <row r="137" spans="1:10" x14ac:dyDescent="0.2">
      <c r="A137" s="10">
        <v>15</v>
      </c>
      <c r="B137" s="33">
        <v>95</v>
      </c>
      <c r="C137" s="75" t="s">
        <v>176</v>
      </c>
      <c r="D137" s="75" t="s">
        <v>177</v>
      </c>
      <c r="E137" s="75" t="s">
        <v>102</v>
      </c>
      <c r="F137" s="31">
        <f t="shared" si="3"/>
        <v>83</v>
      </c>
      <c r="G137" s="15">
        <f t="shared" si="4"/>
        <v>128</v>
      </c>
      <c r="H137" s="15">
        <f t="shared" si="5"/>
        <v>92</v>
      </c>
      <c r="I137" s="15">
        <f t="shared" si="6"/>
        <v>303</v>
      </c>
      <c r="J137" s="89">
        <f t="shared" si="7"/>
        <v>202</v>
      </c>
    </row>
    <row r="138" spans="1:10" x14ac:dyDescent="0.2">
      <c r="A138" s="10">
        <v>16</v>
      </c>
      <c r="B138" s="33">
        <v>113</v>
      </c>
      <c r="C138" s="75" t="s">
        <v>206</v>
      </c>
      <c r="D138" s="75" t="s">
        <v>207</v>
      </c>
      <c r="E138" s="75" t="s">
        <v>126</v>
      </c>
      <c r="F138" s="31">
        <f t="shared" si="3"/>
        <v>92</v>
      </c>
      <c r="G138" s="15">
        <f t="shared" si="4"/>
        <v>100</v>
      </c>
      <c r="H138" s="15">
        <f t="shared" si="5"/>
        <v>105</v>
      </c>
      <c r="I138" s="15">
        <f t="shared" si="6"/>
        <v>297</v>
      </c>
      <c r="J138" s="89">
        <f t="shared" si="7"/>
        <v>198</v>
      </c>
    </row>
    <row r="139" spans="1:10" x14ac:dyDescent="0.2">
      <c r="A139" s="10">
        <v>17</v>
      </c>
      <c r="B139" s="10">
        <v>91</v>
      </c>
      <c r="C139" s="75" t="s">
        <v>169</v>
      </c>
      <c r="D139" s="75" t="s">
        <v>170</v>
      </c>
      <c r="E139" s="75" t="s">
        <v>102</v>
      </c>
      <c r="F139" s="31">
        <f t="shared" si="3"/>
        <v>115</v>
      </c>
      <c r="G139" s="15">
        <f t="shared" si="4"/>
        <v>92</v>
      </c>
      <c r="H139" s="15">
        <f t="shared" si="5"/>
        <v>83</v>
      </c>
      <c r="I139" s="15">
        <f t="shared" si="6"/>
        <v>290</v>
      </c>
      <c r="J139" s="89">
        <f t="shared" si="7"/>
        <v>193.33333333333334</v>
      </c>
    </row>
    <row r="140" spans="1:10" x14ac:dyDescent="0.2">
      <c r="A140" s="10">
        <v>18</v>
      </c>
      <c r="B140" s="33">
        <v>98</v>
      </c>
      <c r="C140" s="81" t="s">
        <v>181</v>
      </c>
      <c r="D140" s="81" t="s">
        <v>182</v>
      </c>
      <c r="E140" s="80" t="s">
        <v>208</v>
      </c>
      <c r="F140" s="31">
        <f t="shared" si="3"/>
        <v>105</v>
      </c>
      <c r="G140" s="15">
        <f t="shared" si="4"/>
        <v>83</v>
      </c>
      <c r="H140" s="15">
        <f t="shared" si="5"/>
        <v>89</v>
      </c>
      <c r="I140" s="15">
        <f t="shared" si="6"/>
        <v>277</v>
      </c>
      <c r="J140" s="89">
        <f t="shared" si="7"/>
        <v>184.66666666666666</v>
      </c>
    </row>
    <row r="141" spans="1:10" x14ac:dyDescent="0.2">
      <c r="A141" s="10">
        <v>19</v>
      </c>
      <c r="B141" s="33">
        <v>101</v>
      </c>
      <c r="C141" s="75" t="s">
        <v>187</v>
      </c>
      <c r="D141" s="75" t="s">
        <v>188</v>
      </c>
      <c r="E141" s="75" t="s">
        <v>123</v>
      </c>
      <c r="F141" s="31">
        <f t="shared" si="3"/>
        <v>89</v>
      </c>
      <c r="G141" s="15">
        <f t="shared" si="4"/>
        <v>89</v>
      </c>
      <c r="H141" s="15">
        <f t="shared" si="5"/>
        <v>86</v>
      </c>
      <c r="I141" s="15">
        <f t="shared" si="6"/>
        <v>264</v>
      </c>
      <c r="J141" s="89">
        <f t="shared" si="7"/>
        <v>176</v>
      </c>
    </row>
    <row r="142" spans="1:10" x14ac:dyDescent="0.2">
      <c r="A142" s="10">
        <v>20</v>
      </c>
      <c r="B142" s="33">
        <v>99</v>
      </c>
      <c r="C142" s="81" t="s">
        <v>183</v>
      </c>
      <c r="D142" s="81" t="s">
        <v>184</v>
      </c>
      <c r="E142" s="80" t="s">
        <v>208</v>
      </c>
      <c r="F142" s="31">
        <f t="shared" si="3"/>
        <v>86</v>
      </c>
      <c r="G142" s="15">
        <f t="shared" si="4"/>
        <v>78</v>
      </c>
      <c r="H142" s="15">
        <f t="shared" si="5"/>
        <v>80</v>
      </c>
      <c r="I142" s="15">
        <f t="shared" si="6"/>
        <v>244</v>
      </c>
      <c r="J142" s="89">
        <f t="shared" si="7"/>
        <v>162.66666666666666</v>
      </c>
    </row>
    <row r="143" spans="1:10" x14ac:dyDescent="0.2">
      <c r="A143" s="10">
        <v>21</v>
      </c>
      <c r="B143" s="33">
        <v>110</v>
      </c>
      <c r="C143" s="75" t="s">
        <v>202</v>
      </c>
      <c r="D143" s="75" t="s">
        <v>148</v>
      </c>
      <c r="E143" s="75" t="s">
        <v>126</v>
      </c>
      <c r="F143" s="31">
        <f t="shared" si="3"/>
        <v>80</v>
      </c>
      <c r="G143" s="15">
        <f t="shared" si="4"/>
        <v>80</v>
      </c>
      <c r="H143" s="15">
        <f t="shared" si="5"/>
        <v>76</v>
      </c>
      <c r="I143" s="15">
        <f t="shared" si="6"/>
        <v>236</v>
      </c>
      <c r="J143" s="89">
        <f t="shared" si="7"/>
        <v>157.33333333333334</v>
      </c>
    </row>
    <row r="144" spans="1:10" x14ac:dyDescent="0.2">
      <c r="A144" s="10">
        <v>22</v>
      </c>
      <c r="B144" s="10">
        <v>100</v>
      </c>
      <c r="C144" s="75" t="s">
        <v>185</v>
      </c>
      <c r="D144" s="75" t="s">
        <v>186</v>
      </c>
      <c r="E144" s="75" t="s">
        <v>123</v>
      </c>
      <c r="F144" s="31">
        <f t="shared" si="3"/>
        <v>76</v>
      </c>
      <c r="G144" s="15">
        <f t="shared" si="4"/>
        <v>76</v>
      </c>
      <c r="H144" s="15">
        <f t="shared" si="5"/>
        <v>78</v>
      </c>
      <c r="I144" s="15">
        <f t="shared" si="6"/>
        <v>230</v>
      </c>
      <c r="J144" s="89">
        <f t="shared" si="7"/>
        <v>153.33333333333334</v>
      </c>
    </row>
    <row r="145" spans="1:9" x14ac:dyDescent="0.2">
      <c r="A145" s="10">
        <v>23</v>
      </c>
      <c r="B145" s="33">
        <v>107</v>
      </c>
      <c r="C145" s="75" t="s">
        <v>197</v>
      </c>
      <c r="D145" s="75" t="s">
        <v>198</v>
      </c>
      <c r="E145" s="75" t="s">
        <v>125</v>
      </c>
      <c r="F145" s="31">
        <f t="shared" si="3"/>
        <v>0</v>
      </c>
      <c r="G145" s="15">
        <f t="shared" si="4"/>
        <v>0</v>
      </c>
      <c r="H145" s="15">
        <f t="shared" si="5"/>
        <v>0</v>
      </c>
      <c r="I145" s="15">
        <f t="shared" si="6"/>
        <v>0</v>
      </c>
    </row>
    <row r="146" spans="1:9" x14ac:dyDescent="0.2">
      <c r="A146" s="10">
        <v>24</v>
      </c>
      <c r="B146" s="10"/>
      <c r="C146" s="81"/>
      <c r="D146" s="81"/>
      <c r="E146" s="75"/>
      <c r="F146" s="31" t="e">
        <f t="shared" ref="F146:F154" si="8">VLOOKUP(B146,$B$8:$J$39,9,0)</f>
        <v>#N/A</v>
      </c>
      <c r="G146" s="15" t="e">
        <f t="shared" ref="G146:G154" si="9">VLOOKUP(B146,$B$45:$G$76,6,0)</f>
        <v>#N/A</v>
      </c>
      <c r="H146" s="15" t="e">
        <f t="shared" ref="H146:H154" si="10">VLOOKUP(B146,$B$84:$F$115,5,0)</f>
        <v>#N/A</v>
      </c>
      <c r="I146" s="15" t="e">
        <f t="shared" ref="I146:I154" si="11">F146+G146+H146</f>
        <v>#N/A</v>
      </c>
    </row>
    <row r="147" spans="1:9" x14ac:dyDescent="0.2">
      <c r="A147" s="10">
        <v>25</v>
      </c>
      <c r="B147" s="49"/>
      <c r="C147" s="12"/>
      <c r="D147" s="12"/>
      <c r="E147" s="13"/>
      <c r="F147" s="31" t="e">
        <f t="shared" si="8"/>
        <v>#N/A</v>
      </c>
      <c r="G147" s="15" t="e">
        <f t="shared" si="9"/>
        <v>#N/A</v>
      </c>
      <c r="H147" s="15" t="e">
        <f t="shared" si="10"/>
        <v>#N/A</v>
      </c>
      <c r="I147" s="15" t="e">
        <f t="shared" si="11"/>
        <v>#N/A</v>
      </c>
    </row>
    <row r="148" spans="1:9" x14ac:dyDescent="0.2">
      <c r="A148" s="10">
        <v>26</v>
      </c>
      <c r="B148" s="49"/>
      <c r="C148" s="12"/>
      <c r="D148" s="12"/>
      <c r="E148" s="13"/>
      <c r="F148" s="31" t="e">
        <f t="shared" si="8"/>
        <v>#N/A</v>
      </c>
      <c r="G148" s="15" t="e">
        <f t="shared" si="9"/>
        <v>#N/A</v>
      </c>
      <c r="H148" s="15" t="e">
        <f t="shared" si="10"/>
        <v>#N/A</v>
      </c>
      <c r="I148" s="15" t="e">
        <f t="shared" si="11"/>
        <v>#N/A</v>
      </c>
    </row>
    <row r="149" spans="1:9" x14ac:dyDescent="0.2">
      <c r="A149" s="10">
        <v>27</v>
      </c>
      <c r="B149" s="49"/>
      <c r="C149" s="12"/>
      <c r="D149" s="12"/>
      <c r="E149" s="13"/>
      <c r="F149" s="31" t="e">
        <f t="shared" si="8"/>
        <v>#N/A</v>
      </c>
      <c r="G149" s="15" t="e">
        <f t="shared" si="9"/>
        <v>#N/A</v>
      </c>
      <c r="H149" s="15" t="e">
        <f t="shared" si="10"/>
        <v>#N/A</v>
      </c>
      <c r="I149" s="15" t="e">
        <f t="shared" si="11"/>
        <v>#N/A</v>
      </c>
    </row>
    <row r="150" spans="1:9" x14ac:dyDescent="0.2">
      <c r="A150" s="10">
        <v>28</v>
      </c>
      <c r="B150" s="49"/>
      <c r="C150" s="12"/>
      <c r="D150" s="12"/>
      <c r="E150" s="13"/>
      <c r="F150" s="31" t="e">
        <f t="shared" si="8"/>
        <v>#N/A</v>
      </c>
      <c r="G150" s="15" t="e">
        <f t="shared" si="9"/>
        <v>#N/A</v>
      </c>
      <c r="H150" s="15" t="e">
        <f t="shared" si="10"/>
        <v>#N/A</v>
      </c>
      <c r="I150" s="15" t="e">
        <f t="shared" si="11"/>
        <v>#N/A</v>
      </c>
    </row>
    <row r="151" spans="1:9" x14ac:dyDescent="0.2">
      <c r="A151" s="10">
        <v>29</v>
      </c>
      <c r="B151" s="49"/>
      <c r="C151" s="12"/>
      <c r="D151" s="12"/>
      <c r="E151" s="13"/>
      <c r="F151" s="31" t="e">
        <f t="shared" si="8"/>
        <v>#N/A</v>
      </c>
      <c r="G151" s="15" t="e">
        <f t="shared" si="9"/>
        <v>#N/A</v>
      </c>
      <c r="H151" s="15" t="e">
        <f t="shared" si="10"/>
        <v>#N/A</v>
      </c>
      <c r="I151" s="15" t="e">
        <f t="shared" si="11"/>
        <v>#N/A</v>
      </c>
    </row>
    <row r="152" spans="1:9" x14ac:dyDescent="0.2">
      <c r="A152" s="10">
        <v>30</v>
      </c>
      <c r="B152" s="49"/>
      <c r="C152" s="12"/>
      <c r="D152" s="12"/>
      <c r="E152" s="13"/>
      <c r="F152" s="31" t="e">
        <f t="shared" si="8"/>
        <v>#N/A</v>
      </c>
      <c r="G152" s="15" t="e">
        <f t="shared" si="9"/>
        <v>#N/A</v>
      </c>
      <c r="H152" s="15" t="e">
        <f t="shared" si="10"/>
        <v>#N/A</v>
      </c>
      <c r="I152" s="15" t="e">
        <f t="shared" si="11"/>
        <v>#N/A</v>
      </c>
    </row>
    <row r="153" spans="1:9" x14ac:dyDescent="0.2">
      <c r="A153" s="10">
        <v>31</v>
      </c>
      <c r="B153" s="49"/>
      <c r="C153" s="12"/>
      <c r="D153" s="12"/>
      <c r="E153" s="13"/>
      <c r="F153" s="31" t="e">
        <f t="shared" si="8"/>
        <v>#N/A</v>
      </c>
      <c r="G153" s="15" t="e">
        <f t="shared" si="9"/>
        <v>#N/A</v>
      </c>
      <c r="H153" s="15" t="e">
        <f t="shared" si="10"/>
        <v>#N/A</v>
      </c>
      <c r="I153" s="15" t="e">
        <f t="shared" si="11"/>
        <v>#N/A</v>
      </c>
    </row>
    <row r="154" spans="1:9" x14ac:dyDescent="0.2">
      <c r="A154" s="10">
        <v>32</v>
      </c>
      <c r="B154" s="49"/>
      <c r="C154" s="12"/>
      <c r="D154" s="12"/>
      <c r="E154" s="13"/>
      <c r="F154" s="31" t="e">
        <f t="shared" si="8"/>
        <v>#N/A</v>
      </c>
      <c r="G154" s="15" t="e">
        <f t="shared" si="9"/>
        <v>#N/A</v>
      </c>
      <c r="H154" s="15" t="e">
        <f t="shared" si="10"/>
        <v>#N/A</v>
      </c>
      <c r="I154" s="15" t="e">
        <f t="shared" si="11"/>
        <v>#N/A</v>
      </c>
    </row>
    <row r="155" spans="1:9" x14ac:dyDescent="0.2">
      <c r="B155"/>
      <c r="G155" s="3"/>
      <c r="H155" s="9"/>
    </row>
    <row r="156" spans="1:9" x14ac:dyDescent="0.2">
      <c r="B156"/>
      <c r="G156" s="3"/>
      <c r="H156" s="9"/>
    </row>
    <row r="157" spans="1:9" x14ac:dyDescent="0.2">
      <c r="B157"/>
      <c r="G157" s="3"/>
      <c r="H157" s="9"/>
    </row>
    <row r="158" spans="1:9" x14ac:dyDescent="0.2">
      <c r="B158"/>
      <c r="F158" s="37" t="s">
        <v>7</v>
      </c>
      <c r="G158" s="3"/>
      <c r="H158" s="3"/>
    </row>
    <row r="159" spans="1:9" x14ac:dyDescent="0.2">
      <c r="B159"/>
      <c r="E159" s="17" t="s">
        <v>8</v>
      </c>
      <c r="F159" s="17" t="s">
        <v>31</v>
      </c>
      <c r="G159" s="17" t="s">
        <v>32</v>
      </c>
    </row>
    <row r="160" spans="1:9" x14ac:dyDescent="0.2">
      <c r="B160"/>
      <c r="E160" s="16" t="s">
        <v>36</v>
      </c>
      <c r="F160" s="17">
        <v>23</v>
      </c>
      <c r="G160" s="17">
        <v>23</v>
      </c>
    </row>
    <row r="161" spans="2:8" x14ac:dyDescent="0.2">
      <c r="B161"/>
      <c r="E161" s="16" t="s">
        <v>27</v>
      </c>
      <c r="F161" s="17">
        <v>11</v>
      </c>
      <c r="G161" s="17">
        <v>13</v>
      </c>
    </row>
    <row r="162" spans="2:8" x14ac:dyDescent="0.2">
      <c r="B162"/>
      <c r="E162" s="16" t="s">
        <v>17</v>
      </c>
      <c r="F162" s="17">
        <v>2</v>
      </c>
      <c r="G162" s="17">
        <v>9</v>
      </c>
    </row>
    <row r="163" spans="2:8" x14ac:dyDescent="0.2">
      <c r="B163"/>
      <c r="E163" s="16" t="s">
        <v>20</v>
      </c>
      <c r="F163" s="17">
        <v>6</v>
      </c>
      <c r="G163" s="17">
        <v>10</v>
      </c>
    </row>
    <row r="164" spans="2:8" x14ac:dyDescent="0.2">
      <c r="B164"/>
      <c r="E164" s="16" t="s">
        <v>28</v>
      </c>
      <c r="F164" s="17">
        <v>8</v>
      </c>
      <c r="G164" s="17">
        <v>19</v>
      </c>
    </row>
    <row r="165" spans="2:8" x14ac:dyDescent="0.2">
      <c r="B165"/>
      <c r="E165" s="22" t="s">
        <v>21</v>
      </c>
      <c r="F165" s="17">
        <v>23</v>
      </c>
      <c r="G165" s="17">
        <v>23</v>
      </c>
    </row>
    <row r="166" spans="2:8" x14ac:dyDescent="0.2">
      <c r="B166"/>
      <c r="E166" s="16" t="s">
        <v>16</v>
      </c>
      <c r="F166" s="17">
        <v>23</v>
      </c>
      <c r="G166" s="17">
        <v>23</v>
      </c>
    </row>
    <row r="167" spans="2:8" x14ac:dyDescent="0.2">
      <c r="B167"/>
      <c r="E167" s="16" t="s">
        <v>19</v>
      </c>
      <c r="F167" s="17">
        <v>23</v>
      </c>
      <c r="G167" s="17">
        <v>23</v>
      </c>
    </row>
    <row r="168" spans="2:8" x14ac:dyDescent="0.2">
      <c r="B168"/>
      <c r="E168" s="16" t="s">
        <v>15</v>
      </c>
      <c r="F168" s="17">
        <v>1</v>
      </c>
      <c r="G168" s="17">
        <v>4</v>
      </c>
    </row>
    <row r="169" spans="2:8" x14ac:dyDescent="0.2">
      <c r="B169"/>
      <c r="E169" s="16" t="s">
        <v>18</v>
      </c>
      <c r="F169" s="17">
        <v>23</v>
      </c>
      <c r="G169" s="17">
        <v>23</v>
      </c>
    </row>
    <row r="170" spans="2:8" x14ac:dyDescent="0.2">
      <c r="B170"/>
      <c r="E170" s="16" t="s">
        <v>40</v>
      </c>
      <c r="F170" s="17">
        <v>3</v>
      </c>
      <c r="G170" s="17">
        <v>5</v>
      </c>
    </row>
    <row r="171" spans="2:8" x14ac:dyDescent="0.2">
      <c r="B171"/>
      <c r="E171" s="16" t="s">
        <v>39</v>
      </c>
      <c r="F171" s="17">
        <v>23</v>
      </c>
      <c r="G171" s="17">
        <v>23</v>
      </c>
    </row>
    <row r="172" spans="2:8" x14ac:dyDescent="0.2">
      <c r="B172"/>
      <c r="G172" s="3"/>
      <c r="H172" s="9"/>
    </row>
    <row r="173" spans="2:8" x14ac:dyDescent="0.2">
      <c r="B173"/>
      <c r="G173" s="3"/>
      <c r="H173" s="9"/>
    </row>
    <row r="174" spans="2:8" x14ac:dyDescent="0.2">
      <c r="B174"/>
      <c r="G174" s="3"/>
      <c r="H174" s="9"/>
    </row>
    <row r="175" spans="2:8" x14ac:dyDescent="0.2">
      <c r="B175"/>
      <c r="G175" s="3"/>
      <c r="H175" s="9"/>
    </row>
    <row r="176" spans="2:8" x14ac:dyDescent="0.2">
      <c r="B176"/>
      <c r="G176" s="3"/>
      <c r="H176" s="9"/>
    </row>
    <row r="177" spans="2:8" x14ac:dyDescent="0.2">
      <c r="B177"/>
      <c r="G177" s="3"/>
      <c r="H177" s="9"/>
    </row>
    <row r="178" spans="2:8" x14ac:dyDescent="0.2">
      <c r="F178" s="63"/>
      <c r="G178" s="46"/>
      <c r="H178" s="46"/>
    </row>
    <row r="179" spans="2:8" x14ac:dyDescent="0.2">
      <c r="F179" s="46"/>
      <c r="G179" s="46"/>
      <c r="H179" s="46"/>
    </row>
    <row r="180" spans="2:8" x14ac:dyDescent="0.2">
      <c r="F180" s="46"/>
      <c r="G180" s="46"/>
      <c r="H180" s="46"/>
    </row>
    <row r="181" spans="2:8" x14ac:dyDescent="0.2">
      <c r="F181" s="46"/>
      <c r="G181" s="45"/>
      <c r="H181" s="45"/>
    </row>
    <row r="182" spans="2:8" x14ac:dyDescent="0.2">
      <c r="F182" s="46"/>
      <c r="G182" s="45"/>
      <c r="H182" s="45"/>
    </row>
  </sheetData>
  <sortState ref="B123:I145">
    <sortCondition descending="1" ref="I123:I145"/>
    <sortCondition descending="1" ref="H123:H145"/>
  </sortState>
  <phoneticPr fontId="0" type="noConversion"/>
  <pageMargins left="0.25" right="0.25" top="0.75" bottom="0.75" header="0.3" footer="0.3"/>
  <pageSetup paperSize="9" orientation="landscape" horizontalDpi="300" verticalDpi="300" r:id="rId1"/>
  <headerFooter alignWithMargins="0">
    <oddHeader>&amp;CDJC 2016 - MARIGNIER
Dimanche 26 juin 2016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view="pageLayout" topLeftCell="A115" zoomScaleNormal="100" workbookViewId="0">
      <selection activeCell="J122" sqref="J122:J123"/>
    </sheetView>
  </sheetViews>
  <sheetFormatPr baseColWidth="10" defaultRowHeight="12.75" x14ac:dyDescent="0.2"/>
  <cols>
    <col min="1" max="1" width="5.5703125" customWidth="1"/>
    <col min="2" max="2" width="7.140625" customWidth="1"/>
    <col min="3" max="3" width="22.85546875" customWidth="1"/>
    <col min="4" max="4" width="15.140625" style="3" customWidth="1"/>
    <col min="5" max="5" width="22.85546875" customWidth="1"/>
    <col min="6" max="6" width="14" customWidth="1"/>
    <col min="7" max="7" width="9.5703125" customWidth="1"/>
    <col min="8" max="8" width="6.7109375" style="3" customWidth="1"/>
    <col min="9" max="9" width="8.85546875" customWidth="1"/>
    <col min="10" max="10" width="10" customWidth="1"/>
    <col min="11" max="11" width="6.28515625" customWidth="1"/>
  </cols>
  <sheetData>
    <row r="1" spans="1:20" x14ac:dyDescent="0.2">
      <c r="D1"/>
      <c r="H1"/>
    </row>
    <row r="2" spans="1:20" x14ac:dyDescent="0.2">
      <c r="D2"/>
      <c r="H2"/>
      <c r="P2" s="3"/>
      <c r="Q2" s="3"/>
      <c r="R2" s="3"/>
      <c r="S2" s="3"/>
      <c r="T2" s="3"/>
    </row>
    <row r="3" spans="1:20" x14ac:dyDescent="0.2">
      <c r="D3"/>
      <c r="H3"/>
      <c r="P3" s="3"/>
      <c r="Q3" s="3"/>
      <c r="R3" s="3"/>
      <c r="S3" s="3"/>
      <c r="T3" s="3"/>
    </row>
    <row r="4" spans="1:20" x14ac:dyDescent="0.2">
      <c r="D4"/>
      <c r="H4"/>
      <c r="P4" s="3"/>
      <c r="Q4" s="3"/>
      <c r="R4" s="3"/>
      <c r="S4" s="3"/>
      <c r="T4" s="3"/>
    </row>
    <row r="5" spans="1:20" x14ac:dyDescent="0.2">
      <c r="D5"/>
      <c r="H5"/>
      <c r="P5" s="3"/>
      <c r="Q5" s="3"/>
      <c r="R5" s="3"/>
      <c r="S5" s="3"/>
      <c r="T5" s="3"/>
    </row>
    <row r="6" spans="1:20" x14ac:dyDescent="0.2">
      <c r="B6" s="53"/>
      <c r="C6" s="44"/>
      <c r="D6" s="53"/>
      <c r="E6" s="24" t="s">
        <v>68</v>
      </c>
      <c r="F6" s="53"/>
      <c r="G6" s="53"/>
      <c r="H6" s="53"/>
      <c r="N6" s="54">
        <v>5.7870370370370366E-5</v>
      </c>
      <c r="O6" s="54">
        <v>3.4722222222222224E-4</v>
      </c>
      <c r="P6" s="3"/>
      <c r="Q6" s="3"/>
      <c r="R6" s="3"/>
      <c r="S6" s="3"/>
      <c r="T6" s="3"/>
    </row>
    <row r="7" spans="1:20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  <c r="P7" s="3"/>
      <c r="Q7" s="3"/>
      <c r="R7" s="3"/>
      <c r="S7" s="3"/>
      <c r="T7" s="3"/>
    </row>
    <row r="8" spans="1:20" x14ac:dyDescent="0.2">
      <c r="A8" s="7">
        <v>1</v>
      </c>
      <c r="B8" s="10">
        <v>39</v>
      </c>
      <c r="C8" s="75" t="s">
        <v>94</v>
      </c>
      <c r="D8" s="75" t="s">
        <v>95</v>
      </c>
      <c r="E8" s="75" t="s">
        <v>126</v>
      </c>
      <c r="F8" s="30">
        <v>6.4988425925925923E-4</v>
      </c>
      <c r="G8" s="15">
        <v>0</v>
      </c>
      <c r="H8" s="15">
        <v>0</v>
      </c>
      <c r="I8" s="30">
        <f t="shared" ref="I8:I18" si="0">F8+(G8*$N$6)+(H8*$O$6)</f>
        <v>6.4988425925925923E-4</v>
      </c>
      <c r="J8" s="15">
        <v>202</v>
      </c>
      <c r="P8" s="3"/>
      <c r="Q8" s="3"/>
      <c r="R8" s="3"/>
      <c r="S8" s="3"/>
      <c r="T8" s="3"/>
    </row>
    <row r="9" spans="1:20" x14ac:dyDescent="0.2">
      <c r="A9" s="10">
        <v>2</v>
      </c>
      <c r="B9" s="10">
        <v>35</v>
      </c>
      <c r="C9" s="75" t="s">
        <v>90</v>
      </c>
      <c r="D9" s="75" t="s">
        <v>91</v>
      </c>
      <c r="E9" s="75" t="s">
        <v>125</v>
      </c>
      <c r="F9" s="84">
        <v>7.1504629629629641E-4</v>
      </c>
      <c r="G9" s="38">
        <v>0</v>
      </c>
      <c r="H9" s="38">
        <v>0</v>
      </c>
      <c r="I9" s="30">
        <f t="shared" si="0"/>
        <v>7.1504629629629641E-4</v>
      </c>
      <c r="J9" s="15">
        <v>191</v>
      </c>
      <c r="P9" s="3"/>
      <c r="Q9" s="3"/>
      <c r="R9" s="3"/>
      <c r="S9" s="3"/>
      <c r="T9" s="3"/>
    </row>
    <row r="10" spans="1:20" x14ac:dyDescent="0.2">
      <c r="A10" s="10">
        <v>3</v>
      </c>
      <c r="B10" s="10">
        <v>38</v>
      </c>
      <c r="C10" s="82" t="s">
        <v>248</v>
      </c>
      <c r="D10" s="82" t="s">
        <v>271</v>
      </c>
      <c r="E10" s="75" t="s">
        <v>126</v>
      </c>
      <c r="F10" s="30">
        <v>7.2083333333333331E-4</v>
      </c>
      <c r="G10" s="31">
        <v>0</v>
      </c>
      <c r="H10" s="31">
        <v>0</v>
      </c>
      <c r="I10" s="30">
        <f t="shared" si="0"/>
        <v>7.2083333333333331E-4</v>
      </c>
      <c r="J10" s="15">
        <v>181</v>
      </c>
      <c r="P10" s="3"/>
      <c r="Q10" s="3"/>
      <c r="R10" s="3"/>
      <c r="S10" s="3"/>
      <c r="T10" s="3"/>
    </row>
    <row r="11" spans="1:20" x14ac:dyDescent="0.2">
      <c r="A11" s="7">
        <v>4</v>
      </c>
      <c r="B11" s="33">
        <v>33</v>
      </c>
      <c r="C11" s="82" t="s">
        <v>265</v>
      </c>
      <c r="D11" s="82" t="s">
        <v>266</v>
      </c>
      <c r="E11" s="82" t="s">
        <v>124</v>
      </c>
      <c r="F11" s="30">
        <v>8.6666666666666663E-4</v>
      </c>
      <c r="G11" s="31">
        <v>0</v>
      </c>
      <c r="H11" s="31">
        <v>0</v>
      </c>
      <c r="I11" s="30">
        <f t="shared" si="0"/>
        <v>8.6666666666666663E-4</v>
      </c>
      <c r="J11" s="39">
        <v>171</v>
      </c>
      <c r="P11" s="3"/>
      <c r="Q11" s="3"/>
      <c r="R11" s="3"/>
      <c r="S11" s="3"/>
      <c r="T11" s="3"/>
    </row>
    <row r="12" spans="1:20" x14ac:dyDescent="0.2">
      <c r="A12" s="10">
        <v>5</v>
      </c>
      <c r="B12" s="33">
        <v>32</v>
      </c>
      <c r="C12" s="75" t="s">
        <v>88</v>
      </c>
      <c r="D12" s="75" t="s">
        <v>89</v>
      </c>
      <c r="E12" s="75" t="s">
        <v>102</v>
      </c>
      <c r="F12" s="30">
        <v>8.2870370370370379E-4</v>
      </c>
      <c r="G12" s="31">
        <v>1</v>
      </c>
      <c r="H12" s="31">
        <v>0</v>
      </c>
      <c r="I12" s="30">
        <f t="shared" si="0"/>
        <v>8.8657407407407413E-4</v>
      </c>
      <c r="J12" s="39">
        <v>161</v>
      </c>
      <c r="P12" s="3"/>
      <c r="Q12" s="3"/>
      <c r="R12" s="3"/>
      <c r="S12" s="3"/>
      <c r="T12" s="3"/>
    </row>
    <row r="13" spans="1:20" x14ac:dyDescent="0.2">
      <c r="A13" s="10">
        <v>6</v>
      </c>
      <c r="B13" s="33">
        <v>37</v>
      </c>
      <c r="C13" s="82" t="s">
        <v>269</v>
      </c>
      <c r="D13" s="82" t="s">
        <v>270</v>
      </c>
      <c r="E13" s="75" t="s">
        <v>126</v>
      </c>
      <c r="F13" s="30">
        <v>8.9189814814814817E-4</v>
      </c>
      <c r="G13" s="31">
        <v>0</v>
      </c>
      <c r="H13" s="31">
        <v>0</v>
      </c>
      <c r="I13" s="30">
        <f t="shared" si="0"/>
        <v>8.9189814814814817E-4</v>
      </c>
      <c r="J13" s="39">
        <v>152</v>
      </c>
      <c r="P13" s="3"/>
      <c r="Q13" s="3"/>
      <c r="R13" s="3"/>
      <c r="S13" s="3"/>
      <c r="T13" s="3"/>
    </row>
    <row r="14" spans="1:20" x14ac:dyDescent="0.2">
      <c r="A14" s="7">
        <v>7</v>
      </c>
      <c r="B14" s="33">
        <v>40</v>
      </c>
      <c r="C14" s="75" t="s">
        <v>96</v>
      </c>
      <c r="D14" s="75" t="s">
        <v>97</v>
      </c>
      <c r="E14" s="75" t="s">
        <v>126</v>
      </c>
      <c r="F14" s="30">
        <v>7.6724537037037039E-4</v>
      </c>
      <c r="G14" s="31">
        <v>4</v>
      </c>
      <c r="H14" s="31">
        <v>0</v>
      </c>
      <c r="I14" s="30">
        <f t="shared" si="0"/>
        <v>9.9872685185185177E-4</v>
      </c>
      <c r="J14" s="39">
        <v>144</v>
      </c>
      <c r="P14" s="3"/>
      <c r="Q14" s="3"/>
      <c r="R14" s="3"/>
      <c r="S14" s="3"/>
      <c r="T14" s="3"/>
    </row>
    <row r="15" spans="1:20" x14ac:dyDescent="0.2">
      <c r="A15" s="10">
        <v>8</v>
      </c>
      <c r="B15" s="10">
        <v>34</v>
      </c>
      <c r="C15" s="82" t="s">
        <v>267</v>
      </c>
      <c r="D15" s="82" t="s">
        <v>268</v>
      </c>
      <c r="E15" s="82" t="s">
        <v>125</v>
      </c>
      <c r="F15" s="30">
        <v>7.9502314814814811E-4</v>
      </c>
      <c r="G15" s="31">
        <v>4</v>
      </c>
      <c r="H15" s="31">
        <v>0</v>
      </c>
      <c r="I15" s="30">
        <f t="shared" si="0"/>
        <v>1.0265046296296296E-3</v>
      </c>
      <c r="J15" s="39">
        <v>136</v>
      </c>
      <c r="P15" s="3"/>
      <c r="Q15" s="3"/>
      <c r="R15" s="3"/>
      <c r="S15" s="3"/>
      <c r="T15" s="3"/>
    </row>
    <row r="16" spans="1:20" x14ac:dyDescent="0.2">
      <c r="A16" s="10">
        <v>9</v>
      </c>
      <c r="B16" s="10">
        <v>31</v>
      </c>
      <c r="C16" s="75" t="s">
        <v>86</v>
      </c>
      <c r="D16" s="75" t="s">
        <v>87</v>
      </c>
      <c r="E16" s="75" t="s">
        <v>102</v>
      </c>
      <c r="F16" s="30">
        <v>7.9826388888888883E-4</v>
      </c>
      <c r="G16" s="31">
        <v>5</v>
      </c>
      <c r="H16" s="31">
        <v>0</v>
      </c>
      <c r="I16" s="30">
        <f t="shared" si="0"/>
        <v>1.0876157407407406E-3</v>
      </c>
      <c r="J16" s="39">
        <v>128</v>
      </c>
      <c r="P16" s="3"/>
      <c r="Q16" s="3"/>
      <c r="R16" s="3"/>
      <c r="S16" s="3"/>
      <c r="T16" s="3"/>
    </row>
    <row r="17" spans="1:20" x14ac:dyDescent="0.2">
      <c r="A17" s="7">
        <v>10</v>
      </c>
      <c r="B17" s="33">
        <v>41</v>
      </c>
      <c r="C17" s="75" t="s">
        <v>98</v>
      </c>
      <c r="D17" s="75" t="s">
        <v>99</v>
      </c>
      <c r="E17" s="75" t="s">
        <v>209</v>
      </c>
      <c r="F17" s="30">
        <v>8.3657407407407422E-4</v>
      </c>
      <c r="G17" s="31">
        <v>5</v>
      </c>
      <c r="H17" s="31">
        <v>0</v>
      </c>
      <c r="I17" s="30">
        <f t="shared" si="0"/>
        <v>1.1259259259259261E-3</v>
      </c>
      <c r="J17" s="39">
        <v>120</v>
      </c>
      <c r="P17" s="3"/>
      <c r="Q17" s="3"/>
      <c r="R17" s="3"/>
      <c r="S17" s="3"/>
      <c r="T17" s="3"/>
    </row>
    <row r="18" spans="1:20" x14ac:dyDescent="0.2">
      <c r="A18" s="10">
        <v>11</v>
      </c>
      <c r="B18" s="33">
        <v>36</v>
      </c>
      <c r="C18" s="75" t="s">
        <v>92</v>
      </c>
      <c r="D18" s="75" t="s">
        <v>93</v>
      </c>
      <c r="E18" s="75" t="s">
        <v>125</v>
      </c>
      <c r="F18" s="30">
        <v>9.1111111111111113E-4</v>
      </c>
      <c r="G18" s="31">
        <v>5</v>
      </c>
      <c r="H18" s="31">
        <v>1</v>
      </c>
      <c r="I18" s="30">
        <f t="shared" si="0"/>
        <v>1.5476851851851854E-3</v>
      </c>
      <c r="J18" s="39">
        <v>115</v>
      </c>
      <c r="P18" s="3"/>
      <c r="Q18" s="3"/>
      <c r="R18" s="3"/>
      <c r="S18" s="3"/>
      <c r="T18" s="3"/>
    </row>
    <row r="19" spans="1:20" x14ac:dyDescent="0.2">
      <c r="A19" s="10">
        <v>12</v>
      </c>
      <c r="B19" s="10"/>
      <c r="C19" s="33"/>
      <c r="D19" s="11"/>
      <c r="E19" s="18"/>
      <c r="F19" s="30"/>
      <c r="G19" s="31"/>
      <c r="H19" s="31"/>
      <c r="I19" s="30">
        <f t="shared" ref="I19:I24" si="1">F19+(G19*$N$6)+(H19*$O$6)</f>
        <v>0</v>
      </c>
      <c r="J19" s="39">
        <v>110</v>
      </c>
      <c r="P19" s="3"/>
      <c r="Q19" s="3"/>
      <c r="R19" s="3"/>
      <c r="S19" s="3"/>
      <c r="T19" s="3"/>
    </row>
    <row r="20" spans="1:20" x14ac:dyDescent="0.2">
      <c r="A20" s="7">
        <v>13</v>
      </c>
      <c r="B20" s="10"/>
      <c r="C20" s="12"/>
      <c r="D20" s="12"/>
      <c r="E20" s="13"/>
      <c r="F20" s="28"/>
      <c r="G20" s="12"/>
      <c r="H20" s="12"/>
      <c r="I20" s="30">
        <f t="shared" si="1"/>
        <v>0</v>
      </c>
      <c r="J20" s="15">
        <v>105</v>
      </c>
      <c r="P20" s="3"/>
      <c r="Q20" s="3"/>
      <c r="R20" s="3"/>
      <c r="S20" s="3"/>
      <c r="T20" s="3"/>
    </row>
    <row r="21" spans="1:20" x14ac:dyDescent="0.2">
      <c r="A21" s="10">
        <v>14</v>
      </c>
      <c r="B21" s="10"/>
      <c r="C21" s="12"/>
      <c r="D21" s="12"/>
      <c r="E21" s="13"/>
      <c r="F21" s="28"/>
      <c r="G21" s="12"/>
      <c r="H21" s="12"/>
      <c r="I21" s="30">
        <f t="shared" si="1"/>
        <v>0</v>
      </c>
      <c r="J21" s="15">
        <v>100</v>
      </c>
      <c r="P21" s="3"/>
      <c r="Q21" s="3"/>
      <c r="R21" s="3"/>
      <c r="S21" s="3"/>
      <c r="T21" s="3"/>
    </row>
    <row r="22" spans="1:20" x14ac:dyDescent="0.2">
      <c r="A22" s="10">
        <v>15</v>
      </c>
      <c r="B22" s="10"/>
      <c r="C22" s="12"/>
      <c r="D22" s="12"/>
      <c r="E22" s="13"/>
      <c r="F22" s="28"/>
      <c r="G22" s="12"/>
      <c r="H22" s="12"/>
      <c r="I22" s="30">
        <f t="shared" si="1"/>
        <v>0</v>
      </c>
      <c r="J22" s="15">
        <v>95</v>
      </c>
      <c r="P22" s="3"/>
      <c r="Q22" s="3"/>
      <c r="R22" s="3"/>
      <c r="S22" s="3"/>
      <c r="T22" s="3"/>
    </row>
    <row r="23" spans="1:20" x14ac:dyDescent="0.2">
      <c r="A23" s="7">
        <v>16</v>
      </c>
      <c r="B23" s="10"/>
      <c r="C23" s="12"/>
      <c r="D23" s="12"/>
      <c r="E23" s="13"/>
      <c r="F23" s="28"/>
      <c r="G23" s="12"/>
      <c r="H23" s="12"/>
      <c r="I23" s="30">
        <f t="shared" si="1"/>
        <v>0</v>
      </c>
      <c r="J23" s="15">
        <v>92</v>
      </c>
      <c r="P23" s="3"/>
      <c r="Q23" s="3"/>
      <c r="R23" s="3"/>
      <c r="S23" s="3"/>
      <c r="T23" s="3"/>
    </row>
    <row r="24" spans="1:20" x14ac:dyDescent="0.2">
      <c r="A24" s="10">
        <v>17</v>
      </c>
      <c r="B24" s="10"/>
      <c r="C24" s="12"/>
      <c r="D24" s="12"/>
      <c r="E24" s="13"/>
      <c r="F24" s="28"/>
      <c r="G24" s="12"/>
      <c r="H24" s="12"/>
      <c r="I24" s="30">
        <f t="shared" si="1"/>
        <v>0</v>
      </c>
      <c r="J24" s="15">
        <v>89</v>
      </c>
      <c r="P24" s="3"/>
      <c r="Q24" s="3"/>
      <c r="R24" s="3"/>
      <c r="S24" s="3"/>
      <c r="T24" s="3"/>
    </row>
    <row r="25" spans="1:20" x14ac:dyDescent="0.2">
      <c r="D25"/>
      <c r="H25"/>
      <c r="P25" s="3"/>
      <c r="Q25" s="3"/>
      <c r="R25" s="3"/>
      <c r="S25" s="3"/>
      <c r="T25" s="3"/>
    </row>
    <row r="26" spans="1:20" x14ac:dyDescent="0.2">
      <c r="B26" s="19"/>
      <c r="D26"/>
      <c r="G26" s="2"/>
      <c r="H26"/>
      <c r="P26" s="3"/>
      <c r="Q26" s="3"/>
      <c r="R26" s="3"/>
      <c r="S26" s="3"/>
      <c r="T26" s="3"/>
    </row>
    <row r="27" spans="1:20" x14ac:dyDescent="0.2">
      <c r="B27" s="19"/>
      <c r="D27"/>
      <c r="G27" s="2"/>
      <c r="H27"/>
      <c r="P27" s="3"/>
      <c r="Q27" s="3"/>
      <c r="R27" s="3"/>
      <c r="S27" s="3"/>
      <c r="T27" s="3"/>
    </row>
    <row r="28" spans="1:20" x14ac:dyDescent="0.2">
      <c r="B28" s="19"/>
      <c r="D28"/>
      <c r="G28" s="2"/>
      <c r="H28"/>
      <c r="P28" s="3"/>
      <c r="Q28" s="3"/>
      <c r="R28" s="3"/>
      <c r="S28" s="3"/>
      <c r="T28" s="3"/>
    </row>
    <row r="29" spans="1:20" x14ac:dyDescent="0.2">
      <c r="B29" s="19"/>
      <c r="D29"/>
      <c r="G29" s="2"/>
      <c r="H29"/>
      <c r="P29" s="3"/>
      <c r="Q29" s="3"/>
      <c r="R29" s="3"/>
      <c r="S29" s="3"/>
      <c r="T29" s="3"/>
    </row>
    <row r="30" spans="1:20" x14ac:dyDescent="0.2">
      <c r="B30" s="19"/>
      <c r="D30"/>
      <c r="G30" s="2"/>
      <c r="H30"/>
      <c r="P30" s="3"/>
      <c r="Q30" s="3"/>
      <c r="R30" s="3"/>
      <c r="S30" s="3"/>
      <c r="T30" s="3"/>
    </row>
    <row r="31" spans="1:20" x14ac:dyDescent="0.2">
      <c r="B31" s="19"/>
      <c r="D31"/>
      <c r="G31" s="2"/>
      <c r="H31"/>
      <c r="P31" s="3"/>
      <c r="Q31" s="3"/>
      <c r="R31" s="3"/>
      <c r="S31" s="3"/>
      <c r="T31" s="3"/>
    </row>
    <row r="32" spans="1:20" x14ac:dyDescent="0.2">
      <c r="B32" s="19"/>
      <c r="D32"/>
      <c r="G32" s="2"/>
      <c r="H32"/>
      <c r="P32" s="3"/>
      <c r="Q32" s="3"/>
      <c r="R32" s="3"/>
      <c r="S32" s="3"/>
      <c r="T32" s="3"/>
    </row>
    <row r="33" spans="1:20" x14ac:dyDescent="0.2">
      <c r="B33" s="19"/>
      <c r="D33"/>
      <c r="G33" s="2"/>
      <c r="H33"/>
      <c r="P33" s="3"/>
      <c r="Q33" s="3"/>
      <c r="R33" s="3"/>
      <c r="S33" s="3"/>
      <c r="T33" s="3"/>
    </row>
    <row r="34" spans="1:20" x14ac:dyDescent="0.2">
      <c r="B34" s="19"/>
      <c r="D34"/>
      <c r="G34" s="2"/>
      <c r="H34"/>
      <c r="P34" s="3"/>
      <c r="Q34" s="3"/>
      <c r="R34" s="3"/>
      <c r="S34" s="3"/>
      <c r="T34" s="3"/>
    </row>
    <row r="35" spans="1:20" x14ac:dyDescent="0.2">
      <c r="B35" s="19"/>
      <c r="D35"/>
      <c r="G35" s="2"/>
      <c r="H35"/>
      <c r="P35" s="3"/>
      <c r="Q35" s="3"/>
      <c r="R35" s="3"/>
      <c r="S35" s="3"/>
      <c r="T35" s="3"/>
    </row>
    <row r="36" spans="1:20" x14ac:dyDescent="0.2">
      <c r="B36" s="19"/>
      <c r="D36"/>
      <c r="G36" s="2"/>
      <c r="H36"/>
      <c r="P36" s="3"/>
      <c r="Q36" s="3"/>
      <c r="R36" s="3"/>
      <c r="S36" s="3"/>
      <c r="T36" s="3"/>
    </row>
    <row r="37" spans="1:20" x14ac:dyDescent="0.2">
      <c r="B37" s="19"/>
      <c r="D37"/>
      <c r="G37" s="2"/>
      <c r="H37"/>
      <c r="P37" s="3"/>
      <c r="Q37" s="3"/>
      <c r="R37" s="3"/>
      <c r="S37" s="3"/>
      <c r="T37" s="3"/>
    </row>
    <row r="38" spans="1:20" x14ac:dyDescent="0.2">
      <c r="B38" s="19"/>
      <c r="D38"/>
      <c r="G38" s="2"/>
      <c r="H38"/>
      <c r="P38" s="3"/>
      <c r="Q38" s="3"/>
      <c r="R38" s="3"/>
      <c r="S38" s="3"/>
      <c r="T38" s="3"/>
    </row>
    <row r="39" spans="1:20" x14ac:dyDescent="0.2">
      <c r="B39" s="19"/>
      <c r="D39"/>
      <c r="G39" s="2"/>
      <c r="H39"/>
      <c r="P39" s="3"/>
      <c r="Q39" s="3"/>
      <c r="R39" s="3"/>
      <c r="S39" s="3"/>
      <c r="T39" s="3"/>
    </row>
    <row r="40" spans="1:20" x14ac:dyDescent="0.2">
      <c r="B40" s="19"/>
      <c r="D40"/>
      <c r="G40" s="2"/>
      <c r="H40"/>
      <c r="P40" s="3"/>
      <c r="Q40" s="3"/>
      <c r="R40" s="3"/>
      <c r="S40" s="3"/>
      <c r="T40" s="3"/>
    </row>
    <row r="41" spans="1:20" x14ac:dyDescent="0.2">
      <c r="B41" s="19"/>
      <c r="D41"/>
      <c r="G41" s="2"/>
      <c r="H41"/>
      <c r="P41" s="3"/>
      <c r="Q41" s="3"/>
      <c r="R41" s="3"/>
      <c r="S41" s="3"/>
      <c r="T41" s="3"/>
    </row>
    <row r="42" spans="1:20" x14ac:dyDescent="0.2">
      <c r="B42" s="19"/>
      <c r="D42"/>
      <c r="G42" s="2"/>
      <c r="H42"/>
      <c r="P42" s="3"/>
      <c r="Q42" s="3"/>
      <c r="R42" s="3"/>
      <c r="S42" s="3"/>
      <c r="T42" s="3"/>
    </row>
    <row r="43" spans="1:20" x14ac:dyDescent="0.2">
      <c r="C43" s="20"/>
      <c r="D43"/>
      <c r="E43" s="24" t="s">
        <v>69</v>
      </c>
      <c r="H43"/>
      <c r="P43" s="3"/>
      <c r="Q43" s="3"/>
      <c r="R43" s="3"/>
      <c r="S43" s="3"/>
      <c r="T43" s="3"/>
    </row>
    <row r="44" spans="1:20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  <c r="P44" s="3"/>
      <c r="Q44" s="3"/>
      <c r="R44" s="3"/>
      <c r="S44" s="3"/>
      <c r="T44" s="3"/>
    </row>
    <row r="45" spans="1:20" x14ac:dyDescent="0.2">
      <c r="A45" s="7">
        <v>1</v>
      </c>
      <c r="B45" s="10">
        <v>39</v>
      </c>
      <c r="C45" s="75" t="s">
        <v>94</v>
      </c>
      <c r="D45" s="75" t="s">
        <v>95</v>
      </c>
      <c r="E45" s="75" t="s">
        <v>126</v>
      </c>
      <c r="F45" s="28">
        <v>1.087962962962963E-4</v>
      </c>
      <c r="G45" s="15">
        <v>202</v>
      </c>
      <c r="P45" s="3"/>
      <c r="Q45" s="3"/>
      <c r="R45" s="3"/>
      <c r="S45" s="3"/>
      <c r="T45" s="3"/>
    </row>
    <row r="46" spans="1:20" x14ac:dyDescent="0.2">
      <c r="A46" s="10">
        <v>2</v>
      </c>
      <c r="B46" s="10">
        <v>38</v>
      </c>
      <c r="C46" s="82" t="s">
        <v>248</v>
      </c>
      <c r="D46" s="82" t="s">
        <v>271</v>
      </c>
      <c r="E46" s="75" t="s">
        <v>126</v>
      </c>
      <c r="F46" s="28">
        <v>1.1215277777777779E-4</v>
      </c>
      <c r="G46" s="15">
        <v>191</v>
      </c>
      <c r="P46" s="3"/>
      <c r="Q46" s="3"/>
      <c r="R46" s="3"/>
      <c r="S46" s="3"/>
      <c r="T46" s="3"/>
    </row>
    <row r="47" spans="1:20" x14ac:dyDescent="0.2">
      <c r="A47" s="10">
        <v>3</v>
      </c>
      <c r="B47" s="33">
        <v>37</v>
      </c>
      <c r="C47" s="82" t="s">
        <v>269</v>
      </c>
      <c r="D47" s="82" t="s">
        <v>270</v>
      </c>
      <c r="E47" s="75" t="s">
        <v>126</v>
      </c>
      <c r="F47" s="28">
        <v>1.1296296296296294E-4</v>
      </c>
      <c r="G47" s="15">
        <v>181</v>
      </c>
      <c r="P47" s="3"/>
      <c r="Q47" s="3"/>
      <c r="R47" s="3"/>
      <c r="S47" s="3"/>
      <c r="T47" s="3"/>
    </row>
    <row r="48" spans="1:20" x14ac:dyDescent="0.2">
      <c r="A48" s="7">
        <v>4</v>
      </c>
      <c r="B48" s="33">
        <v>33</v>
      </c>
      <c r="C48" s="82" t="s">
        <v>265</v>
      </c>
      <c r="D48" s="82" t="s">
        <v>266</v>
      </c>
      <c r="E48" s="82" t="s">
        <v>124</v>
      </c>
      <c r="F48" s="28">
        <v>1.1365740740740742E-4</v>
      </c>
      <c r="G48" s="39">
        <v>171</v>
      </c>
      <c r="P48" s="3"/>
      <c r="Q48" s="3"/>
      <c r="R48" s="3"/>
      <c r="S48" s="3"/>
      <c r="T48" s="3"/>
    </row>
    <row r="49" spans="1:20" x14ac:dyDescent="0.2">
      <c r="A49" s="10">
        <v>5</v>
      </c>
      <c r="B49" s="10">
        <v>35</v>
      </c>
      <c r="C49" s="75" t="s">
        <v>90</v>
      </c>
      <c r="D49" s="75" t="s">
        <v>91</v>
      </c>
      <c r="E49" s="75" t="s">
        <v>125</v>
      </c>
      <c r="F49" s="28">
        <v>1.1400462962962963E-4</v>
      </c>
      <c r="G49" s="39">
        <v>161</v>
      </c>
      <c r="P49" s="3"/>
      <c r="Q49" s="3"/>
      <c r="R49" s="3"/>
      <c r="S49" s="3"/>
      <c r="T49" s="3"/>
    </row>
    <row r="50" spans="1:20" x14ac:dyDescent="0.2">
      <c r="A50" s="10">
        <v>6</v>
      </c>
      <c r="B50" s="33">
        <v>32</v>
      </c>
      <c r="C50" s="75" t="s">
        <v>88</v>
      </c>
      <c r="D50" s="75" t="s">
        <v>89</v>
      </c>
      <c r="E50" s="75" t="s">
        <v>102</v>
      </c>
      <c r="F50" s="28">
        <v>1.1412037037037037E-4</v>
      </c>
      <c r="G50" s="39">
        <v>152</v>
      </c>
      <c r="P50" s="3"/>
      <c r="Q50" s="3"/>
      <c r="R50" s="3"/>
      <c r="S50" s="3"/>
      <c r="T50" s="3"/>
    </row>
    <row r="51" spans="1:20" x14ac:dyDescent="0.2">
      <c r="A51" s="7">
        <v>7</v>
      </c>
      <c r="B51" s="10">
        <v>31</v>
      </c>
      <c r="C51" s="75" t="s">
        <v>86</v>
      </c>
      <c r="D51" s="75" t="s">
        <v>87</v>
      </c>
      <c r="E51" s="75" t="s">
        <v>102</v>
      </c>
      <c r="F51" s="28">
        <v>1.1516203703703704E-4</v>
      </c>
      <c r="G51" s="39">
        <v>144</v>
      </c>
      <c r="P51" s="3"/>
      <c r="Q51" s="3"/>
      <c r="R51" s="3"/>
      <c r="S51" s="3"/>
      <c r="T51" s="3"/>
    </row>
    <row r="52" spans="1:20" x14ac:dyDescent="0.2">
      <c r="A52" s="10">
        <v>8</v>
      </c>
      <c r="B52" s="33">
        <v>36</v>
      </c>
      <c r="C52" s="75" t="s">
        <v>92</v>
      </c>
      <c r="D52" s="75" t="s">
        <v>93</v>
      </c>
      <c r="E52" s="75" t="s">
        <v>125</v>
      </c>
      <c r="F52" s="28">
        <v>1.1655092592592593E-4</v>
      </c>
      <c r="G52" s="39">
        <v>136</v>
      </c>
      <c r="P52" s="3"/>
      <c r="Q52" s="3"/>
      <c r="R52" s="3"/>
      <c r="S52" s="3"/>
      <c r="T52" s="3"/>
    </row>
    <row r="53" spans="1:20" x14ac:dyDescent="0.2">
      <c r="A53" s="10">
        <v>9</v>
      </c>
      <c r="B53" s="33">
        <v>41</v>
      </c>
      <c r="C53" s="75" t="s">
        <v>98</v>
      </c>
      <c r="D53" s="75" t="s">
        <v>99</v>
      </c>
      <c r="E53" s="75" t="s">
        <v>209</v>
      </c>
      <c r="F53" s="28">
        <v>1.1840277777777778E-4</v>
      </c>
      <c r="G53" s="39">
        <v>128</v>
      </c>
      <c r="P53" s="3"/>
      <c r="Q53" s="3"/>
      <c r="R53" s="3"/>
      <c r="S53" s="3"/>
      <c r="T53" s="3"/>
    </row>
    <row r="54" spans="1:20" x14ac:dyDescent="0.2">
      <c r="A54" s="7">
        <v>10</v>
      </c>
      <c r="B54" s="33">
        <v>40</v>
      </c>
      <c r="C54" s="75" t="s">
        <v>96</v>
      </c>
      <c r="D54" s="75" t="s">
        <v>97</v>
      </c>
      <c r="E54" s="75" t="s">
        <v>126</v>
      </c>
      <c r="F54" s="28">
        <v>1.2141203703703705E-4</v>
      </c>
      <c r="G54" s="39">
        <v>120</v>
      </c>
      <c r="P54" s="3"/>
      <c r="Q54" s="3"/>
      <c r="R54" s="3"/>
      <c r="S54" s="3"/>
      <c r="T54" s="3"/>
    </row>
    <row r="55" spans="1:20" x14ac:dyDescent="0.2">
      <c r="A55" s="10">
        <v>11</v>
      </c>
      <c r="B55" s="10">
        <v>34</v>
      </c>
      <c r="C55" s="82" t="s">
        <v>267</v>
      </c>
      <c r="D55" s="82" t="s">
        <v>268</v>
      </c>
      <c r="E55" s="82" t="s">
        <v>125</v>
      </c>
      <c r="F55" s="28">
        <v>1.2175925925925924E-4</v>
      </c>
      <c r="G55" s="39">
        <v>115</v>
      </c>
      <c r="P55" s="3"/>
      <c r="Q55" s="3"/>
      <c r="R55" s="3"/>
      <c r="S55" s="3"/>
      <c r="T55" s="3"/>
    </row>
    <row r="56" spans="1:20" x14ac:dyDescent="0.2">
      <c r="A56" s="10">
        <v>12</v>
      </c>
      <c r="B56" s="10"/>
      <c r="C56" s="33"/>
      <c r="D56" s="11"/>
      <c r="E56" s="18"/>
      <c r="F56" s="30"/>
      <c r="G56" s="39">
        <v>110</v>
      </c>
      <c r="P56" s="3"/>
      <c r="Q56" s="3"/>
      <c r="R56" s="3"/>
      <c r="S56" s="3"/>
      <c r="T56" s="3"/>
    </row>
    <row r="57" spans="1:20" x14ac:dyDescent="0.2">
      <c r="A57" s="7">
        <v>13</v>
      </c>
      <c r="B57" s="10"/>
      <c r="C57" s="12"/>
      <c r="D57" s="12"/>
      <c r="E57" s="13"/>
      <c r="F57" s="28"/>
      <c r="G57" s="15">
        <v>105</v>
      </c>
      <c r="P57" s="3"/>
      <c r="Q57" s="3"/>
      <c r="R57" s="3"/>
      <c r="S57" s="3"/>
      <c r="T57" s="3"/>
    </row>
    <row r="58" spans="1:20" x14ac:dyDescent="0.2">
      <c r="A58" s="10">
        <v>14</v>
      </c>
      <c r="B58" s="10"/>
      <c r="C58" s="12"/>
      <c r="D58" s="12"/>
      <c r="E58" s="13"/>
      <c r="F58" s="28"/>
      <c r="G58" s="15">
        <v>100</v>
      </c>
      <c r="P58" s="3"/>
      <c r="Q58" s="3"/>
      <c r="R58" s="3"/>
      <c r="S58" s="3"/>
      <c r="T58" s="3"/>
    </row>
    <row r="59" spans="1:20" x14ac:dyDescent="0.2">
      <c r="A59" s="10">
        <v>15</v>
      </c>
      <c r="B59" s="10"/>
      <c r="C59" s="12"/>
      <c r="D59" s="12"/>
      <c r="E59" s="13"/>
      <c r="F59" s="28"/>
      <c r="G59" s="15">
        <v>95</v>
      </c>
      <c r="P59" s="3"/>
      <c r="Q59" s="3"/>
      <c r="R59" s="3"/>
      <c r="S59" s="3"/>
      <c r="T59" s="3"/>
    </row>
    <row r="60" spans="1:20" x14ac:dyDescent="0.2">
      <c r="A60" s="7">
        <v>16</v>
      </c>
      <c r="B60" s="10"/>
      <c r="C60" s="12"/>
      <c r="D60" s="12"/>
      <c r="E60" s="13"/>
      <c r="F60" s="28"/>
      <c r="G60" s="15">
        <v>92</v>
      </c>
      <c r="P60" s="3"/>
      <c r="Q60" s="3"/>
      <c r="R60" s="3"/>
      <c r="S60" s="3"/>
      <c r="T60" s="3"/>
    </row>
    <row r="61" spans="1:20" x14ac:dyDescent="0.2">
      <c r="A61" s="10">
        <v>17</v>
      </c>
      <c r="B61" s="10"/>
      <c r="C61" s="12"/>
      <c r="D61" s="12"/>
      <c r="E61" s="13"/>
      <c r="F61" s="28"/>
      <c r="G61" s="15">
        <v>89</v>
      </c>
      <c r="P61" s="3"/>
      <c r="Q61" s="3"/>
      <c r="R61" s="3"/>
      <c r="S61" s="3"/>
      <c r="T61" s="3"/>
    </row>
    <row r="62" spans="1:20" x14ac:dyDescent="0.2">
      <c r="D62"/>
      <c r="H62"/>
      <c r="P62" s="3"/>
      <c r="Q62" s="3"/>
      <c r="R62" s="3"/>
      <c r="S62" s="3"/>
      <c r="T62" s="3"/>
    </row>
    <row r="63" spans="1:20" x14ac:dyDescent="0.2">
      <c r="B63" s="19"/>
      <c r="D63"/>
      <c r="G63" s="2"/>
      <c r="H63"/>
      <c r="P63" s="3"/>
      <c r="Q63" s="3"/>
      <c r="R63" s="3"/>
      <c r="S63" s="3"/>
      <c r="T63" s="3"/>
    </row>
    <row r="64" spans="1:20" x14ac:dyDescent="0.2">
      <c r="B64" s="19"/>
      <c r="D64"/>
      <c r="G64" s="2"/>
      <c r="H64"/>
      <c r="P64" s="3"/>
      <c r="Q64" s="3"/>
      <c r="R64" s="3"/>
      <c r="S64" s="3"/>
      <c r="T64" s="3"/>
    </row>
    <row r="65" spans="4:20" x14ac:dyDescent="0.2">
      <c r="D65"/>
      <c r="H65"/>
      <c r="P65" s="3"/>
      <c r="Q65" s="3"/>
      <c r="R65" s="3"/>
      <c r="S65" s="3"/>
      <c r="T65" s="3"/>
    </row>
    <row r="66" spans="4:20" x14ac:dyDescent="0.2">
      <c r="D66"/>
      <c r="H66"/>
      <c r="P66" s="3"/>
      <c r="Q66" s="3"/>
      <c r="R66" s="3"/>
      <c r="S66" s="3"/>
      <c r="T66" s="3"/>
    </row>
    <row r="67" spans="4:20" x14ac:dyDescent="0.2">
      <c r="D67"/>
      <c r="H67"/>
      <c r="P67" s="3"/>
      <c r="Q67" s="3"/>
      <c r="R67" s="3"/>
      <c r="S67" s="3"/>
      <c r="T67" s="3"/>
    </row>
    <row r="68" spans="4:20" x14ac:dyDescent="0.2">
      <c r="D68"/>
      <c r="H68"/>
      <c r="P68" s="3"/>
      <c r="Q68" s="3"/>
      <c r="R68" s="3"/>
      <c r="S68" s="3"/>
      <c r="T68" s="3"/>
    </row>
    <row r="69" spans="4:20" x14ac:dyDescent="0.2">
      <c r="D69"/>
      <c r="H69"/>
      <c r="P69" s="3"/>
      <c r="Q69" s="3"/>
      <c r="R69" s="3"/>
      <c r="S69" s="3"/>
      <c r="T69" s="3"/>
    </row>
    <row r="70" spans="4:20" x14ac:dyDescent="0.2">
      <c r="D70"/>
      <c r="H70"/>
      <c r="P70" s="3"/>
      <c r="Q70" s="3"/>
      <c r="R70" s="3"/>
      <c r="S70" s="3"/>
      <c r="T70" s="3"/>
    </row>
    <row r="71" spans="4:20" x14ac:dyDescent="0.2">
      <c r="D71"/>
      <c r="H71"/>
      <c r="P71" s="3"/>
      <c r="Q71" s="3"/>
      <c r="R71" s="3"/>
      <c r="S71" s="3"/>
      <c r="T71" s="3"/>
    </row>
    <row r="72" spans="4:20" x14ac:dyDescent="0.2">
      <c r="D72"/>
      <c r="H72"/>
      <c r="P72" s="3"/>
      <c r="Q72" s="3"/>
      <c r="R72" s="3"/>
      <c r="S72" s="3"/>
      <c r="T72" s="3"/>
    </row>
    <row r="73" spans="4:20" x14ac:dyDescent="0.2">
      <c r="D73"/>
      <c r="H73"/>
      <c r="P73" s="3"/>
      <c r="Q73" s="3"/>
      <c r="R73" s="3"/>
      <c r="S73" s="3"/>
      <c r="T73" s="3"/>
    </row>
    <row r="74" spans="4:20" x14ac:dyDescent="0.2">
      <c r="D74"/>
      <c r="H74"/>
      <c r="P74" s="3"/>
      <c r="Q74" s="3"/>
      <c r="R74" s="3"/>
      <c r="S74" s="3"/>
      <c r="T74" s="3"/>
    </row>
    <row r="75" spans="4:20" x14ac:dyDescent="0.2">
      <c r="D75"/>
      <c r="H75"/>
      <c r="P75" s="3"/>
      <c r="Q75" s="3"/>
      <c r="R75" s="3"/>
      <c r="S75" s="3"/>
      <c r="T75" s="3"/>
    </row>
    <row r="76" spans="4:20" x14ac:dyDescent="0.2">
      <c r="D76"/>
      <c r="H76"/>
      <c r="P76" s="3"/>
      <c r="Q76" s="3"/>
      <c r="R76" s="3"/>
      <c r="S76" s="3"/>
      <c r="T76" s="3"/>
    </row>
    <row r="77" spans="4:20" x14ac:dyDescent="0.2">
      <c r="D77"/>
      <c r="H77"/>
      <c r="P77" s="3"/>
      <c r="Q77" s="3"/>
      <c r="R77" s="3"/>
      <c r="S77" s="3"/>
      <c r="T77" s="3"/>
    </row>
    <row r="78" spans="4:20" x14ac:dyDescent="0.2">
      <c r="D78"/>
      <c r="H78"/>
      <c r="P78" s="3"/>
      <c r="Q78" s="3"/>
      <c r="R78" s="3"/>
      <c r="S78" s="3"/>
      <c r="T78" s="3"/>
    </row>
    <row r="79" spans="4:20" x14ac:dyDescent="0.2">
      <c r="D79"/>
      <c r="H79"/>
      <c r="P79" s="3"/>
      <c r="Q79" s="3"/>
      <c r="R79" s="3"/>
      <c r="S79" s="3"/>
      <c r="T79" s="3"/>
    </row>
    <row r="80" spans="4:20" x14ac:dyDescent="0.2">
      <c r="D80"/>
      <c r="H80"/>
      <c r="P80" s="3"/>
      <c r="Q80" s="3"/>
      <c r="R80" s="3"/>
      <c r="S80" s="3"/>
      <c r="T80" s="3"/>
    </row>
    <row r="81" spans="1:20" x14ac:dyDescent="0.2">
      <c r="D81"/>
      <c r="H81"/>
      <c r="P81" s="3"/>
      <c r="Q81" s="3"/>
      <c r="R81" s="3"/>
      <c r="S81" s="3"/>
      <c r="T81" s="3"/>
    </row>
    <row r="82" spans="1:20" x14ac:dyDescent="0.2">
      <c r="C82" s="20"/>
      <c r="D82"/>
      <c r="E82" s="24" t="s">
        <v>70</v>
      </c>
      <c r="H82"/>
      <c r="P82" s="3"/>
      <c r="Q82" s="3"/>
      <c r="R82" s="3"/>
      <c r="S82" s="3"/>
      <c r="T82" s="3"/>
    </row>
    <row r="83" spans="1:20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  <c r="H83"/>
      <c r="P83" s="3"/>
      <c r="Q83" s="3"/>
      <c r="R83" s="3"/>
      <c r="S83" s="3"/>
      <c r="T83" s="3"/>
    </row>
    <row r="84" spans="1:20" x14ac:dyDescent="0.2">
      <c r="A84" s="10">
        <v>1</v>
      </c>
      <c r="B84" s="33">
        <v>32</v>
      </c>
      <c r="C84" s="75" t="s">
        <v>88</v>
      </c>
      <c r="D84" s="75" t="s">
        <v>89</v>
      </c>
      <c r="E84" s="75" t="s">
        <v>102</v>
      </c>
      <c r="F84" s="15">
        <v>202</v>
      </c>
      <c r="H84"/>
      <c r="P84" s="3"/>
      <c r="Q84" s="3"/>
      <c r="R84" s="3"/>
      <c r="S84" s="3"/>
      <c r="T84" s="3"/>
    </row>
    <row r="85" spans="1:20" x14ac:dyDescent="0.2">
      <c r="A85" s="10">
        <v>2</v>
      </c>
      <c r="B85" s="10">
        <v>39</v>
      </c>
      <c r="C85" s="75" t="s">
        <v>94</v>
      </c>
      <c r="D85" s="75" t="s">
        <v>95</v>
      </c>
      <c r="E85" s="75" t="s">
        <v>126</v>
      </c>
      <c r="F85" s="15">
        <v>191</v>
      </c>
      <c r="H85"/>
      <c r="P85" s="3"/>
      <c r="Q85" s="3"/>
      <c r="R85" s="3"/>
      <c r="S85" s="3"/>
      <c r="T85" s="3"/>
    </row>
    <row r="86" spans="1:20" x14ac:dyDescent="0.2">
      <c r="A86" s="10">
        <v>3</v>
      </c>
      <c r="B86" s="10">
        <v>35</v>
      </c>
      <c r="C86" s="75" t="s">
        <v>90</v>
      </c>
      <c r="D86" s="75" t="s">
        <v>91</v>
      </c>
      <c r="E86" s="75" t="s">
        <v>125</v>
      </c>
      <c r="F86" s="15">
        <v>181</v>
      </c>
      <c r="H86"/>
      <c r="P86" s="3"/>
      <c r="Q86" s="3"/>
      <c r="R86" s="3"/>
      <c r="S86" s="3"/>
      <c r="T86" s="3"/>
    </row>
    <row r="87" spans="1:20" x14ac:dyDescent="0.2">
      <c r="A87" s="7">
        <v>4</v>
      </c>
      <c r="B87" s="33">
        <v>37</v>
      </c>
      <c r="C87" s="82" t="s">
        <v>269</v>
      </c>
      <c r="D87" s="82" t="s">
        <v>270</v>
      </c>
      <c r="E87" s="75" t="s">
        <v>126</v>
      </c>
      <c r="F87" s="39">
        <v>171</v>
      </c>
      <c r="H87"/>
      <c r="P87" s="3"/>
      <c r="Q87" s="3"/>
      <c r="R87" s="3"/>
      <c r="S87" s="3"/>
      <c r="T87" s="3"/>
    </row>
    <row r="88" spans="1:20" x14ac:dyDescent="0.2">
      <c r="A88" s="10">
        <v>5</v>
      </c>
      <c r="B88" s="33">
        <v>36</v>
      </c>
      <c r="C88" s="75" t="s">
        <v>92</v>
      </c>
      <c r="D88" s="75" t="s">
        <v>93</v>
      </c>
      <c r="E88" s="75" t="s">
        <v>125</v>
      </c>
      <c r="F88" s="39">
        <v>161</v>
      </c>
      <c r="H88"/>
      <c r="P88" s="3"/>
      <c r="Q88" s="3"/>
      <c r="R88" s="3"/>
      <c r="S88" s="3"/>
      <c r="T88" s="3"/>
    </row>
    <row r="89" spans="1:20" x14ac:dyDescent="0.2">
      <c r="A89" s="10">
        <v>6</v>
      </c>
      <c r="B89" s="10">
        <v>38</v>
      </c>
      <c r="C89" s="82" t="s">
        <v>248</v>
      </c>
      <c r="D89" s="82" t="s">
        <v>271</v>
      </c>
      <c r="E89" s="75" t="s">
        <v>126</v>
      </c>
      <c r="F89" s="39">
        <v>152</v>
      </c>
      <c r="H89"/>
      <c r="P89" s="3"/>
      <c r="Q89" s="3"/>
      <c r="R89" s="3"/>
      <c r="S89" s="3"/>
      <c r="T89" s="3"/>
    </row>
    <row r="90" spans="1:20" x14ac:dyDescent="0.2">
      <c r="A90" s="7">
        <v>7</v>
      </c>
      <c r="B90" s="10">
        <v>31</v>
      </c>
      <c r="C90" s="75" t="s">
        <v>86</v>
      </c>
      <c r="D90" s="75" t="s">
        <v>87</v>
      </c>
      <c r="E90" s="75" t="s">
        <v>102</v>
      </c>
      <c r="F90" s="39">
        <v>144</v>
      </c>
      <c r="H90"/>
      <c r="P90" s="3"/>
      <c r="Q90" s="3"/>
      <c r="R90" s="3"/>
      <c r="S90" s="3"/>
      <c r="T90" s="3"/>
    </row>
    <row r="91" spans="1:20" x14ac:dyDescent="0.2">
      <c r="A91" s="10">
        <v>8</v>
      </c>
      <c r="B91" s="33">
        <v>33</v>
      </c>
      <c r="C91" s="82" t="s">
        <v>265</v>
      </c>
      <c r="D91" s="82" t="s">
        <v>266</v>
      </c>
      <c r="E91" s="82" t="s">
        <v>124</v>
      </c>
      <c r="F91" s="39">
        <v>136</v>
      </c>
      <c r="H91"/>
      <c r="P91" s="3"/>
      <c r="Q91" s="3"/>
      <c r="R91" s="3"/>
      <c r="S91" s="3"/>
      <c r="T91" s="3"/>
    </row>
    <row r="92" spans="1:20" x14ac:dyDescent="0.2">
      <c r="A92" s="7">
        <v>9</v>
      </c>
      <c r="B92" s="33">
        <v>40</v>
      </c>
      <c r="C92" s="75" t="s">
        <v>96</v>
      </c>
      <c r="D92" s="75" t="s">
        <v>97</v>
      </c>
      <c r="E92" s="75" t="s">
        <v>126</v>
      </c>
      <c r="F92" s="39">
        <v>128</v>
      </c>
      <c r="H92"/>
      <c r="P92" s="3"/>
      <c r="Q92" s="3"/>
      <c r="R92" s="3"/>
      <c r="S92" s="3"/>
      <c r="T92" s="3"/>
    </row>
    <row r="93" spans="1:20" x14ac:dyDescent="0.2">
      <c r="A93" s="7">
        <v>10</v>
      </c>
      <c r="B93" s="10">
        <v>34</v>
      </c>
      <c r="C93" s="82" t="s">
        <v>267</v>
      </c>
      <c r="D93" s="82" t="s">
        <v>268</v>
      </c>
      <c r="E93" s="82" t="s">
        <v>125</v>
      </c>
      <c r="F93" s="39">
        <v>120</v>
      </c>
      <c r="H93"/>
      <c r="P93" s="3"/>
      <c r="Q93" s="3"/>
      <c r="R93" s="3"/>
      <c r="S93" s="3"/>
      <c r="T93" s="3"/>
    </row>
    <row r="94" spans="1:20" x14ac:dyDescent="0.2">
      <c r="A94" s="10">
        <v>11</v>
      </c>
      <c r="B94" s="33">
        <v>41</v>
      </c>
      <c r="C94" s="75" t="s">
        <v>98</v>
      </c>
      <c r="D94" s="75" t="s">
        <v>99</v>
      </c>
      <c r="E94" s="75" t="s">
        <v>209</v>
      </c>
      <c r="F94" s="39">
        <v>115</v>
      </c>
      <c r="H94"/>
      <c r="P94" s="3"/>
      <c r="Q94" s="3"/>
      <c r="R94" s="3"/>
      <c r="S94" s="3"/>
      <c r="T94" s="3"/>
    </row>
    <row r="95" spans="1:20" x14ac:dyDescent="0.2">
      <c r="A95" s="10"/>
      <c r="B95" s="10"/>
      <c r="C95" s="33"/>
      <c r="D95" s="11"/>
      <c r="E95" s="18"/>
      <c r="F95" s="39">
        <v>110</v>
      </c>
      <c r="H95"/>
      <c r="P95" s="3"/>
      <c r="Q95" s="3"/>
      <c r="R95" s="3"/>
      <c r="S95" s="3"/>
      <c r="T95" s="3"/>
    </row>
    <row r="96" spans="1:20" x14ac:dyDescent="0.2">
      <c r="A96" s="7"/>
      <c r="B96" s="10"/>
      <c r="C96" s="12"/>
      <c r="D96" s="12"/>
      <c r="E96" s="13"/>
      <c r="F96" s="15">
        <v>105</v>
      </c>
      <c r="H96"/>
      <c r="P96" s="3"/>
      <c r="Q96" s="3"/>
      <c r="R96" s="3"/>
      <c r="S96" s="3"/>
      <c r="T96" s="3"/>
    </row>
    <row r="97" spans="1:20" x14ac:dyDescent="0.2">
      <c r="A97" s="10"/>
      <c r="B97" s="10"/>
      <c r="C97" s="12"/>
      <c r="D97" s="12"/>
      <c r="E97" s="13"/>
      <c r="F97" s="15">
        <v>100</v>
      </c>
      <c r="H97"/>
      <c r="P97" s="3"/>
      <c r="Q97" s="3"/>
      <c r="R97" s="3"/>
      <c r="S97" s="3"/>
      <c r="T97" s="3"/>
    </row>
    <row r="98" spans="1:20" x14ac:dyDescent="0.2">
      <c r="A98" s="10"/>
      <c r="B98" s="10"/>
      <c r="C98" s="12"/>
      <c r="D98" s="12"/>
      <c r="E98" s="13"/>
      <c r="F98" s="15">
        <v>95</v>
      </c>
      <c r="H98"/>
    </row>
    <row r="99" spans="1:20" x14ac:dyDescent="0.2">
      <c r="A99" s="7"/>
      <c r="B99" s="10"/>
      <c r="C99" s="12"/>
      <c r="D99" s="12"/>
      <c r="E99" s="13"/>
      <c r="F99" s="15">
        <v>92</v>
      </c>
      <c r="H99"/>
    </row>
    <row r="100" spans="1:20" x14ac:dyDescent="0.2">
      <c r="A100" s="10"/>
      <c r="B100" s="10"/>
      <c r="C100" s="12"/>
      <c r="D100" s="12"/>
      <c r="E100" s="13"/>
      <c r="F100" s="15">
        <v>89</v>
      </c>
      <c r="H100"/>
    </row>
    <row r="101" spans="1:20" x14ac:dyDescent="0.2">
      <c r="D101"/>
      <c r="H101"/>
    </row>
    <row r="102" spans="1:20" x14ac:dyDescent="0.2">
      <c r="D102"/>
      <c r="H102"/>
    </row>
    <row r="103" spans="1:20" x14ac:dyDescent="0.2">
      <c r="D103"/>
      <c r="H103"/>
    </row>
    <row r="104" spans="1:20" x14ac:dyDescent="0.2">
      <c r="D104"/>
      <c r="H104"/>
    </row>
    <row r="105" spans="1:20" x14ac:dyDescent="0.2">
      <c r="D105"/>
      <c r="H105"/>
    </row>
    <row r="106" spans="1:20" x14ac:dyDescent="0.2">
      <c r="D106"/>
      <c r="H106"/>
    </row>
    <row r="107" spans="1:20" x14ac:dyDescent="0.2">
      <c r="D107"/>
      <c r="H107"/>
    </row>
    <row r="108" spans="1:20" x14ac:dyDescent="0.2">
      <c r="D108"/>
      <c r="H108"/>
    </row>
    <row r="109" spans="1:20" x14ac:dyDescent="0.2">
      <c r="D109"/>
      <c r="H109"/>
    </row>
    <row r="110" spans="1:20" x14ac:dyDescent="0.2">
      <c r="D110"/>
      <c r="H110"/>
    </row>
    <row r="111" spans="1:20" x14ac:dyDescent="0.2">
      <c r="D111"/>
      <c r="H111"/>
    </row>
    <row r="112" spans="1:20" x14ac:dyDescent="0.2">
      <c r="D112"/>
      <c r="H112"/>
    </row>
    <row r="113" spans="1:10" x14ac:dyDescent="0.2">
      <c r="D113"/>
      <c r="H113"/>
    </row>
    <row r="114" spans="1:10" x14ac:dyDescent="0.2">
      <c r="D114"/>
      <c r="H114"/>
    </row>
    <row r="115" spans="1:10" x14ac:dyDescent="0.2">
      <c r="D115"/>
      <c r="H115"/>
    </row>
    <row r="116" spans="1:10" x14ac:dyDescent="0.2">
      <c r="D116"/>
      <c r="H116"/>
    </row>
    <row r="117" spans="1:10" x14ac:dyDescent="0.2">
      <c r="D117"/>
      <c r="H117"/>
    </row>
    <row r="118" spans="1:10" x14ac:dyDescent="0.2">
      <c r="D118"/>
      <c r="H118"/>
    </row>
    <row r="119" spans="1:10" x14ac:dyDescent="0.2">
      <c r="D119"/>
      <c r="H119"/>
    </row>
    <row r="120" spans="1:10" x14ac:dyDescent="0.2">
      <c r="D120"/>
      <c r="H120"/>
    </row>
    <row r="121" spans="1:10" x14ac:dyDescent="0.2">
      <c r="A121" s="44"/>
      <c r="B121" s="53"/>
      <c r="C121" s="53"/>
      <c r="D121" s="53"/>
      <c r="E121" s="53"/>
      <c r="F121" s="24" t="s">
        <v>25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10">
        <v>39</v>
      </c>
      <c r="C123" s="75" t="s">
        <v>94</v>
      </c>
      <c r="D123" s="75" t="s">
        <v>95</v>
      </c>
      <c r="E123" s="75" t="s">
        <v>126</v>
      </c>
      <c r="F123" s="31">
        <f t="shared" ref="F123:F133" si="2">VLOOKUP(B123,$B$8:$J$24,9,0)</f>
        <v>202</v>
      </c>
      <c r="G123" s="15">
        <f t="shared" ref="G123:G133" si="3">VLOOKUP(B123,$B$45:$G$61,6,0)</f>
        <v>202</v>
      </c>
      <c r="H123" s="15">
        <f t="shared" ref="H123:H133" si="4">VLOOKUP(B123,$B$84:$F$100,5,0)</f>
        <v>191</v>
      </c>
      <c r="I123" s="15">
        <f t="shared" ref="I123:I133" si="5">F123+G123+H123</f>
        <v>595</v>
      </c>
      <c r="J123" s="89">
        <f>I123*2/3</f>
        <v>396.66666666666669</v>
      </c>
    </row>
    <row r="124" spans="1:10" x14ac:dyDescent="0.2">
      <c r="A124" s="10">
        <v>2</v>
      </c>
      <c r="B124" s="10">
        <v>35</v>
      </c>
      <c r="C124" s="75" t="s">
        <v>90</v>
      </c>
      <c r="D124" s="75" t="s">
        <v>91</v>
      </c>
      <c r="E124" s="75" t="s">
        <v>125</v>
      </c>
      <c r="F124" s="31">
        <f t="shared" si="2"/>
        <v>191</v>
      </c>
      <c r="G124" s="15">
        <f t="shared" si="3"/>
        <v>161</v>
      </c>
      <c r="H124" s="15">
        <f t="shared" si="4"/>
        <v>181</v>
      </c>
      <c r="I124" s="15">
        <f t="shared" si="5"/>
        <v>533</v>
      </c>
      <c r="J124" s="89">
        <f t="shared" ref="J124:J133" si="6">I124*2/3</f>
        <v>355.33333333333331</v>
      </c>
    </row>
    <row r="125" spans="1:10" x14ac:dyDescent="0.2">
      <c r="A125" s="10">
        <v>3</v>
      </c>
      <c r="B125" s="10">
        <v>38</v>
      </c>
      <c r="C125" s="82" t="s">
        <v>248</v>
      </c>
      <c r="D125" s="82" t="s">
        <v>271</v>
      </c>
      <c r="E125" s="75" t="s">
        <v>126</v>
      </c>
      <c r="F125" s="31">
        <f t="shared" si="2"/>
        <v>181</v>
      </c>
      <c r="G125" s="15">
        <f t="shared" si="3"/>
        <v>191</v>
      </c>
      <c r="H125" s="15">
        <f t="shared" si="4"/>
        <v>152</v>
      </c>
      <c r="I125" s="15">
        <f t="shared" si="5"/>
        <v>524</v>
      </c>
      <c r="J125" s="89">
        <f t="shared" si="6"/>
        <v>349.33333333333331</v>
      </c>
    </row>
    <row r="126" spans="1:10" x14ac:dyDescent="0.2">
      <c r="A126" s="10">
        <v>4</v>
      </c>
      <c r="B126" s="33">
        <v>32</v>
      </c>
      <c r="C126" s="75" t="s">
        <v>88</v>
      </c>
      <c r="D126" s="75" t="s">
        <v>89</v>
      </c>
      <c r="E126" s="75" t="s">
        <v>102</v>
      </c>
      <c r="F126" s="31">
        <f t="shared" si="2"/>
        <v>161</v>
      </c>
      <c r="G126" s="15">
        <f t="shared" si="3"/>
        <v>152</v>
      </c>
      <c r="H126" s="15">
        <f t="shared" si="4"/>
        <v>202</v>
      </c>
      <c r="I126" s="15">
        <f t="shared" si="5"/>
        <v>515</v>
      </c>
      <c r="J126" s="89">
        <f t="shared" si="6"/>
        <v>343.33333333333331</v>
      </c>
    </row>
    <row r="127" spans="1:10" x14ac:dyDescent="0.2">
      <c r="A127" s="10">
        <v>5</v>
      </c>
      <c r="B127" s="33">
        <v>37</v>
      </c>
      <c r="C127" s="82" t="s">
        <v>269</v>
      </c>
      <c r="D127" s="82" t="s">
        <v>270</v>
      </c>
      <c r="E127" s="75" t="s">
        <v>126</v>
      </c>
      <c r="F127" s="31">
        <f t="shared" si="2"/>
        <v>152</v>
      </c>
      <c r="G127" s="15">
        <f t="shared" si="3"/>
        <v>181</v>
      </c>
      <c r="H127" s="15">
        <f t="shared" si="4"/>
        <v>171</v>
      </c>
      <c r="I127" s="15">
        <f t="shared" si="5"/>
        <v>504</v>
      </c>
      <c r="J127" s="89">
        <f t="shared" si="6"/>
        <v>336</v>
      </c>
    </row>
    <row r="128" spans="1:10" x14ac:dyDescent="0.2">
      <c r="A128" s="10">
        <v>6</v>
      </c>
      <c r="B128" s="33">
        <v>33</v>
      </c>
      <c r="C128" s="82" t="s">
        <v>265</v>
      </c>
      <c r="D128" s="82" t="s">
        <v>266</v>
      </c>
      <c r="E128" s="82" t="s">
        <v>124</v>
      </c>
      <c r="F128" s="31">
        <f t="shared" si="2"/>
        <v>171</v>
      </c>
      <c r="G128" s="15">
        <f t="shared" si="3"/>
        <v>171</v>
      </c>
      <c r="H128" s="15">
        <f t="shared" si="4"/>
        <v>136</v>
      </c>
      <c r="I128" s="15">
        <f t="shared" si="5"/>
        <v>478</v>
      </c>
      <c r="J128" s="89">
        <f t="shared" si="6"/>
        <v>318.66666666666669</v>
      </c>
    </row>
    <row r="129" spans="1:15" x14ac:dyDescent="0.2">
      <c r="A129" s="10">
        <v>7</v>
      </c>
      <c r="B129" s="10">
        <v>31</v>
      </c>
      <c r="C129" s="75" t="s">
        <v>86</v>
      </c>
      <c r="D129" s="75" t="s">
        <v>87</v>
      </c>
      <c r="E129" s="75" t="s">
        <v>102</v>
      </c>
      <c r="F129" s="31">
        <f t="shared" si="2"/>
        <v>128</v>
      </c>
      <c r="G129" s="15">
        <f t="shared" si="3"/>
        <v>144</v>
      </c>
      <c r="H129" s="15">
        <f t="shared" si="4"/>
        <v>144</v>
      </c>
      <c r="I129" s="15">
        <f t="shared" si="5"/>
        <v>416</v>
      </c>
      <c r="J129" s="89">
        <f t="shared" si="6"/>
        <v>277.33333333333331</v>
      </c>
    </row>
    <row r="130" spans="1:15" x14ac:dyDescent="0.2">
      <c r="A130" s="10">
        <v>8</v>
      </c>
      <c r="B130" s="33">
        <v>36</v>
      </c>
      <c r="C130" s="75" t="s">
        <v>92</v>
      </c>
      <c r="D130" s="75" t="s">
        <v>93</v>
      </c>
      <c r="E130" s="75" t="s">
        <v>125</v>
      </c>
      <c r="F130" s="31">
        <f t="shared" si="2"/>
        <v>115</v>
      </c>
      <c r="G130" s="15">
        <f t="shared" si="3"/>
        <v>136</v>
      </c>
      <c r="H130" s="15">
        <f t="shared" si="4"/>
        <v>161</v>
      </c>
      <c r="I130" s="15">
        <f t="shared" si="5"/>
        <v>412</v>
      </c>
      <c r="J130" s="89">
        <f t="shared" si="6"/>
        <v>274.66666666666669</v>
      </c>
    </row>
    <row r="131" spans="1:15" x14ac:dyDescent="0.2">
      <c r="A131" s="10">
        <v>9</v>
      </c>
      <c r="B131" s="33">
        <v>40</v>
      </c>
      <c r="C131" s="75" t="s">
        <v>96</v>
      </c>
      <c r="D131" s="75" t="s">
        <v>97</v>
      </c>
      <c r="E131" s="75" t="s">
        <v>126</v>
      </c>
      <c r="F131" s="31">
        <f t="shared" si="2"/>
        <v>144</v>
      </c>
      <c r="G131" s="15">
        <f t="shared" si="3"/>
        <v>120</v>
      </c>
      <c r="H131" s="15">
        <f t="shared" si="4"/>
        <v>128</v>
      </c>
      <c r="I131" s="15">
        <f t="shared" si="5"/>
        <v>392</v>
      </c>
      <c r="J131" s="89">
        <f t="shared" si="6"/>
        <v>261.33333333333331</v>
      </c>
    </row>
    <row r="132" spans="1:15" x14ac:dyDescent="0.2">
      <c r="A132" s="10">
        <v>10</v>
      </c>
      <c r="B132" s="10">
        <v>34</v>
      </c>
      <c r="C132" s="82" t="s">
        <v>267</v>
      </c>
      <c r="D132" s="82" t="s">
        <v>268</v>
      </c>
      <c r="E132" s="82" t="s">
        <v>125</v>
      </c>
      <c r="F132" s="31">
        <f t="shared" si="2"/>
        <v>136</v>
      </c>
      <c r="G132" s="15">
        <f t="shared" si="3"/>
        <v>115</v>
      </c>
      <c r="H132" s="15">
        <f t="shared" si="4"/>
        <v>120</v>
      </c>
      <c r="I132" s="15">
        <f t="shared" si="5"/>
        <v>371</v>
      </c>
      <c r="J132" s="89">
        <f t="shared" si="6"/>
        <v>247.33333333333334</v>
      </c>
    </row>
    <row r="133" spans="1:15" x14ac:dyDescent="0.2">
      <c r="A133" s="10">
        <v>11</v>
      </c>
      <c r="B133" s="33">
        <v>41</v>
      </c>
      <c r="C133" s="75" t="s">
        <v>98</v>
      </c>
      <c r="D133" s="75" t="s">
        <v>99</v>
      </c>
      <c r="E133" s="75" t="s">
        <v>209</v>
      </c>
      <c r="F133" s="31">
        <f t="shared" si="2"/>
        <v>120</v>
      </c>
      <c r="G133" s="15">
        <f t="shared" si="3"/>
        <v>128</v>
      </c>
      <c r="H133" s="15">
        <f t="shared" si="4"/>
        <v>115</v>
      </c>
      <c r="I133" s="15">
        <f t="shared" si="5"/>
        <v>363</v>
      </c>
      <c r="J133" s="89">
        <f t="shared" si="6"/>
        <v>242</v>
      </c>
    </row>
    <row r="134" spans="1:15" x14ac:dyDescent="0.2">
      <c r="A134" s="10">
        <v>12</v>
      </c>
      <c r="B134" s="49"/>
      <c r="C134" s="33"/>
      <c r="D134" s="11"/>
      <c r="E134" s="18"/>
      <c r="F134" s="31" t="e">
        <f t="shared" ref="F134:F139" si="7">VLOOKUP(B134,$B$8:$J$24,9,0)</f>
        <v>#N/A</v>
      </c>
      <c r="G134" s="15" t="e">
        <f t="shared" ref="G134:G139" si="8">VLOOKUP(B134,$B$45:$G$61,6,0)</f>
        <v>#N/A</v>
      </c>
      <c r="H134" s="15" t="e">
        <f t="shared" ref="H134:H139" si="9">VLOOKUP(B134,$B$84:$F$100,5,0)</f>
        <v>#N/A</v>
      </c>
      <c r="I134" s="15" t="e">
        <f t="shared" ref="I134:I139" si="10">F134+G134+H134</f>
        <v>#N/A</v>
      </c>
    </row>
    <row r="135" spans="1:15" x14ac:dyDescent="0.2">
      <c r="A135" s="10">
        <v>13</v>
      </c>
      <c r="B135" s="49"/>
      <c r="C135" s="12"/>
      <c r="D135" s="12"/>
      <c r="E135" s="13"/>
      <c r="F135" s="31" t="e">
        <f t="shared" si="7"/>
        <v>#N/A</v>
      </c>
      <c r="G135" s="15" t="e">
        <f t="shared" si="8"/>
        <v>#N/A</v>
      </c>
      <c r="H135" s="15" t="e">
        <f t="shared" si="9"/>
        <v>#N/A</v>
      </c>
      <c r="I135" s="15" t="e">
        <f t="shared" si="10"/>
        <v>#N/A</v>
      </c>
    </row>
    <row r="136" spans="1:15" x14ac:dyDescent="0.2">
      <c r="A136" s="10">
        <v>14</v>
      </c>
      <c r="B136" s="50"/>
      <c r="C136" s="12"/>
      <c r="D136" s="12"/>
      <c r="E136" s="13"/>
      <c r="F136" s="31" t="e">
        <f t="shared" si="7"/>
        <v>#N/A</v>
      </c>
      <c r="G136" s="15" t="e">
        <f t="shared" si="8"/>
        <v>#N/A</v>
      </c>
      <c r="H136" s="15" t="e">
        <f t="shared" si="9"/>
        <v>#N/A</v>
      </c>
      <c r="I136" s="15" t="e">
        <f t="shared" si="10"/>
        <v>#N/A</v>
      </c>
    </row>
    <row r="137" spans="1:15" x14ac:dyDescent="0.2">
      <c r="A137" s="10">
        <v>15</v>
      </c>
      <c r="B137" s="49"/>
      <c r="C137" s="12"/>
      <c r="D137" s="12"/>
      <c r="E137" s="13"/>
      <c r="F137" s="31" t="e">
        <f t="shared" si="7"/>
        <v>#N/A</v>
      </c>
      <c r="G137" s="15" t="e">
        <f t="shared" si="8"/>
        <v>#N/A</v>
      </c>
      <c r="H137" s="15" t="e">
        <f t="shared" si="9"/>
        <v>#N/A</v>
      </c>
      <c r="I137" s="15" t="e">
        <f t="shared" si="10"/>
        <v>#N/A</v>
      </c>
    </row>
    <row r="138" spans="1:15" x14ac:dyDescent="0.2">
      <c r="A138" s="10">
        <v>16</v>
      </c>
      <c r="B138" s="49"/>
      <c r="C138" s="12"/>
      <c r="D138" s="12"/>
      <c r="E138" s="13"/>
      <c r="F138" s="31" t="e">
        <f t="shared" si="7"/>
        <v>#N/A</v>
      </c>
      <c r="G138" s="15" t="e">
        <f t="shared" si="8"/>
        <v>#N/A</v>
      </c>
      <c r="H138" s="15" t="e">
        <f t="shared" si="9"/>
        <v>#N/A</v>
      </c>
      <c r="I138" s="15" t="e">
        <f t="shared" si="10"/>
        <v>#N/A</v>
      </c>
    </row>
    <row r="139" spans="1:15" x14ac:dyDescent="0.2">
      <c r="A139" s="10">
        <v>17</v>
      </c>
      <c r="B139" s="50"/>
      <c r="C139" s="12"/>
      <c r="D139" s="12"/>
      <c r="E139" s="13"/>
      <c r="F139" s="31" t="e">
        <f t="shared" si="7"/>
        <v>#N/A</v>
      </c>
      <c r="G139" s="15" t="e">
        <f t="shared" si="8"/>
        <v>#N/A</v>
      </c>
      <c r="H139" s="15" t="e">
        <f t="shared" si="9"/>
        <v>#N/A</v>
      </c>
      <c r="I139" s="15" t="e">
        <f t="shared" si="10"/>
        <v>#N/A</v>
      </c>
    </row>
    <row r="140" spans="1:15" x14ac:dyDescent="0.2">
      <c r="D140"/>
      <c r="H140"/>
    </row>
    <row r="141" spans="1:15" x14ac:dyDescent="0.2">
      <c r="D141"/>
      <c r="H141"/>
    </row>
    <row r="142" spans="1:15" x14ac:dyDescent="0.2">
      <c r="D142"/>
      <c r="F142" s="37" t="s">
        <v>7</v>
      </c>
      <c r="G142" s="3"/>
      <c r="H142"/>
    </row>
    <row r="143" spans="1:15" x14ac:dyDescent="0.2">
      <c r="A143" s="37"/>
      <c r="B143" s="40"/>
      <c r="C143" s="61"/>
      <c r="D143" s="45"/>
      <c r="E143" s="17" t="s">
        <v>8</v>
      </c>
      <c r="F143" s="17" t="s">
        <v>14</v>
      </c>
      <c r="H143" s="46"/>
      <c r="I143" s="46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E144" s="16" t="s">
        <v>36</v>
      </c>
      <c r="F144" s="17">
        <v>12</v>
      </c>
      <c r="H144" s="29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E145" s="16" t="s">
        <v>27</v>
      </c>
      <c r="F145" s="17">
        <v>12</v>
      </c>
      <c r="H145" s="29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E146" s="16" t="s">
        <v>17</v>
      </c>
      <c r="F146" s="17">
        <v>2</v>
      </c>
      <c r="H146" s="29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1"/>
      <c r="E147" s="16" t="s">
        <v>20</v>
      </c>
      <c r="F147" s="17">
        <v>4</v>
      </c>
      <c r="H147" s="29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E148" s="16" t="s">
        <v>28</v>
      </c>
      <c r="F148" s="17">
        <v>12</v>
      </c>
      <c r="H148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E149" s="22" t="s">
        <v>21</v>
      </c>
      <c r="F149" s="17">
        <v>12</v>
      </c>
      <c r="H149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E150" s="16" t="s">
        <v>16</v>
      </c>
      <c r="F150" s="17">
        <v>12</v>
      </c>
      <c r="H150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E151" s="16" t="s">
        <v>19</v>
      </c>
      <c r="F151" s="17">
        <v>12</v>
      </c>
      <c r="H151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E152" s="16" t="s">
        <v>15</v>
      </c>
      <c r="F152" s="17">
        <v>1</v>
      </c>
      <c r="H152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E153" s="16" t="s">
        <v>18</v>
      </c>
      <c r="F153" s="17">
        <v>12</v>
      </c>
      <c r="H15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E154" s="16" t="s">
        <v>40</v>
      </c>
      <c r="F154" s="17">
        <v>6</v>
      </c>
      <c r="H154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E155" s="16" t="s">
        <v>39</v>
      </c>
      <c r="F155" s="17">
        <v>12</v>
      </c>
      <c r="H155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F156" s="2"/>
      <c r="H156"/>
      <c r="J156" s="3"/>
      <c r="K156" s="3"/>
      <c r="L156" s="3"/>
      <c r="M156" s="3"/>
      <c r="N156" s="3"/>
      <c r="O156" s="3"/>
    </row>
    <row r="157" spans="1:15" x14ac:dyDescent="0.2">
      <c r="B157" s="19"/>
      <c r="D157"/>
      <c r="G157" s="2"/>
      <c r="H157"/>
    </row>
    <row r="158" spans="1:15" x14ac:dyDescent="0.2">
      <c r="B158" s="19"/>
      <c r="D158"/>
      <c r="G158" s="2"/>
      <c r="H158"/>
    </row>
    <row r="159" spans="1:15" x14ac:dyDescent="0.2">
      <c r="B159" s="19"/>
      <c r="D159"/>
      <c r="G159" s="2"/>
      <c r="H159"/>
    </row>
    <row r="160" spans="1:15" x14ac:dyDescent="0.2">
      <c r="B160" s="19"/>
      <c r="D160"/>
      <c r="G160" s="2"/>
      <c r="H160"/>
    </row>
    <row r="161" spans="1:14" x14ac:dyDescent="0.2">
      <c r="B161" s="19"/>
      <c r="D161"/>
      <c r="G161" s="2"/>
      <c r="H161"/>
    </row>
    <row r="162" spans="1:14" x14ac:dyDescent="0.2">
      <c r="B162" s="19"/>
      <c r="D162"/>
      <c r="G162" s="2"/>
      <c r="H162"/>
    </row>
    <row r="163" spans="1:14" x14ac:dyDescent="0.2">
      <c r="B163" s="19"/>
      <c r="D163"/>
      <c r="G163" s="2"/>
      <c r="H163"/>
    </row>
    <row r="164" spans="1:14" x14ac:dyDescent="0.2">
      <c r="B164" s="19"/>
      <c r="D164"/>
      <c r="G164" s="2"/>
      <c r="H164"/>
    </row>
    <row r="165" spans="1:14" x14ac:dyDescent="0.2">
      <c r="B165" s="19"/>
      <c r="D165"/>
      <c r="G165" s="2"/>
      <c r="H165"/>
    </row>
    <row r="166" spans="1:14" x14ac:dyDescent="0.2">
      <c r="A166" s="53"/>
      <c r="B166" s="44"/>
      <c r="C166" s="53"/>
      <c r="D166" s="53"/>
      <c r="E166" s="53"/>
      <c r="F166" s="53"/>
      <c r="G166" s="47"/>
      <c r="H166" s="53"/>
      <c r="I166" s="53"/>
      <c r="J166" s="53"/>
      <c r="K166" s="53"/>
      <c r="L166" s="53"/>
      <c r="M166" s="53"/>
      <c r="N166" s="53"/>
    </row>
    <row r="167" spans="1:14" x14ac:dyDescent="0.2">
      <c r="A167" s="53"/>
      <c r="B167" s="44"/>
      <c r="C167" s="53"/>
      <c r="D167" s="53"/>
      <c r="E167" s="53"/>
      <c r="F167" s="53"/>
      <c r="G167" s="47"/>
      <c r="H167" s="53"/>
      <c r="I167" s="53"/>
      <c r="J167" s="53"/>
      <c r="K167" s="53"/>
      <c r="L167" s="53"/>
      <c r="M167" s="53"/>
      <c r="N167" s="53"/>
    </row>
    <row r="168" spans="1:14" x14ac:dyDescent="0.2">
      <c r="A168" s="53"/>
      <c r="B168" s="44"/>
      <c r="C168" s="53"/>
      <c r="D168" s="53"/>
      <c r="E168" s="53"/>
      <c r="F168" s="53"/>
      <c r="G168" s="47"/>
      <c r="H168" s="53"/>
      <c r="I168" s="53"/>
      <c r="J168" s="53"/>
      <c r="K168" s="53"/>
      <c r="L168" s="53"/>
      <c r="M168" s="53"/>
      <c r="N168" s="53"/>
    </row>
    <row r="169" spans="1:14" x14ac:dyDescent="0.2">
      <c r="A169" s="53"/>
      <c r="B169" s="53"/>
      <c r="C169" s="66"/>
      <c r="D169" s="53"/>
      <c r="E169" s="24"/>
      <c r="F169" s="53"/>
      <c r="G169" s="53"/>
      <c r="H169" s="53"/>
      <c r="I169" s="53"/>
      <c r="J169" s="53"/>
      <c r="K169" s="53"/>
      <c r="L169" s="53"/>
      <c r="M169" s="53"/>
      <c r="N169" s="53"/>
    </row>
    <row r="170" spans="1:14" x14ac:dyDescent="0.2">
      <c r="A170" s="53"/>
      <c r="B170" s="40"/>
      <c r="C170" s="59"/>
      <c r="D170" s="37"/>
      <c r="E170" s="46"/>
      <c r="F170" s="44"/>
      <c r="G170" s="69"/>
      <c r="H170" s="44"/>
      <c r="I170" s="53"/>
      <c r="J170" s="53"/>
      <c r="K170" s="53"/>
      <c r="L170" s="53"/>
      <c r="M170" s="53"/>
      <c r="N170" s="53"/>
    </row>
    <row r="171" spans="1:14" x14ac:dyDescent="0.2">
      <c r="A171" s="53"/>
      <c r="B171" s="37"/>
      <c r="C171" s="59"/>
      <c r="D171" s="40"/>
      <c r="E171" s="48"/>
      <c r="F171" s="44"/>
      <c r="G171" s="69"/>
      <c r="H171" s="44"/>
      <c r="I171" s="53"/>
      <c r="J171" s="53"/>
      <c r="K171" s="53"/>
      <c r="L171" s="53"/>
      <c r="M171" s="53"/>
      <c r="N171" s="53"/>
    </row>
    <row r="172" spans="1:14" x14ac:dyDescent="0.2">
      <c r="A172" s="53"/>
      <c r="B172" s="37"/>
      <c r="C172" s="37"/>
      <c r="D172" s="59"/>
      <c r="E172" s="43"/>
      <c r="F172" s="70"/>
      <c r="G172" s="69"/>
      <c r="H172" s="44"/>
      <c r="I172" s="53"/>
      <c r="J172" s="53"/>
      <c r="K172" s="53"/>
      <c r="L172" s="53"/>
      <c r="M172" s="53"/>
      <c r="N172" s="53"/>
    </row>
    <row r="173" spans="1:14" x14ac:dyDescent="0.2">
      <c r="A173" s="53"/>
      <c r="B173" s="40"/>
      <c r="C173" s="37"/>
      <c r="D173" s="59"/>
      <c r="E173" s="43"/>
      <c r="F173" s="70"/>
      <c r="G173" s="69"/>
      <c r="H173" s="71"/>
      <c r="I173" s="53"/>
      <c r="J173" s="53"/>
      <c r="K173" s="53"/>
      <c r="L173" s="53"/>
      <c r="M173" s="53"/>
      <c r="N173" s="53"/>
    </row>
    <row r="174" spans="1:14" x14ac:dyDescent="0.2">
      <c r="A174" s="53"/>
      <c r="B174" s="37"/>
      <c r="C174" s="59"/>
      <c r="D174" s="72"/>
      <c r="E174" s="73"/>
      <c r="F174" s="46"/>
      <c r="G174" s="69"/>
      <c r="H174" s="71"/>
      <c r="I174" s="53"/>
      <c r="J174" s="53"/>
      <c r="K174" s="53"/>
      <c r="L174" s="53"/>
      <c r="M174" s="53"/>
      <c r="N174" s="53"/>
    </row>
    <row r="175" spans="1:14" x14ac:dyDescent="0.2">
      <c r="A175" s="53"/>
      <c r="B175" s="37"/>
      <c r="C175" s="37"/>
      <c r="D175" s="72"/>
      <c r="E175" s="73"/>
      <c r="F175" s="46"/>
      <c r="G175" s="69"/>
      <c r="H175" s="71"/>
      <c r="I175" s="53"/>
      <c r="J175" s="53"/>
      <c r="K175" s="53"/>
      <c r="L175" s="53"/>
      <c r="M175" s="53"/>
      <c r="N175" s="53"/>
    </row>
    <row r="176" spans="1:14" x14ac:dyDescent="0.2">
      <c r="A176" s="53"/>
      <c r="B176" s="40"/>
      <c r="C176" s="37"/>
      <c r="D176" s="59"/>
      <c r="E176" s="43"/>
      <c r="F176" s="70"/>
      <c r="G176" s="69"/>
      <c r="H176" s="71"/>
      <c r="I176" s="53"/>
      <c r="J176" s="53"/>
      <c r="K176" s="53"/>
      <c r="L176" s="53"/>
      <c r="M176" s="53"/>
      <c r="N176" s="53"/>
    </row>
    <row r="177" spans="1:14" x14ac:dyDescent="0.2">
      <c r="A177" s="53"/>
      <c r="B177" s="37"/>
      <c r="C177" s="37"/>
      <c r="D177" s="41"/>
      <c r="E177" s="42"/>
      <c r="F177" s="46"/>
      <c r="G177" s="69"/>
      <c r="H177" s="71"/>
      <c r="I177" s="53"/>
      <c r="J177" s="53"/>
      <c r="K177" s="53"/>
      <c r="L177" s="53"/>
      <c r="M177" s="53"/>
      <c r="N177" s="53"/>
    </row>
    <row r="178" spans="1:14" x14ac:dyDescent="0.2">
      <c r="A178" s="53"/>
      <c r="B178" s="37"/>
      <c r="C178" s="59"/>
      <c r="D178" s="72"/>
      <c r="E178" s="73"/>
      <c r="F178" s="43"/>
      <c r="G178" s="69"/>
      <c r="H178" s="71"/>
      <c r="I178" s="53"/>
      <c r="J178" s="53"/>
      <c r="K178" s="53"/>
      <c r="L178" s="53"/>
      <c r="M178" s="53"/>
      <c r="N178" s="53"/>
    </row>
    <row r="179" spans="1:14" x14ac:dyDescent="0.2">
      <c r="A179" s="53"/>
      <c r="B179" s="40"/>
      <c r="C179" s="37"/>
      <c r="D179" s="40"/>
      <c r="E179" s="48"/>
      <c r="F179" s="46"/>
      <c r="G179" s="69"/>
      <c r="H179" s="71"/>
      <c r="I179" s="53"/>
      <c r="J179" s="53"/>
      <c r="K179" s="53"/>
      <c r="L179" s="53"/>
      <c r="M179" s="53"/>
      <c r="N179" s="53"/>
    </row>
    <row r="180" spans="1:14" x14ac:dyDescent="0.2">
      <c r="A180" s="53"/>
      <c r="B180" s="37"/>
      <c r="C180" s="59"/>
      <c r="D180" s="40"/>
      <c r="E180" s="48"/>
      <c r="F180" s="44"/>
      <c r="G180" s="69"/>
      <c r="H180" s="71"/>
      <c r="I180" s="53"/>
      <c r="J180" s="53"/>
      <c r="K180" s="53"/>
      <c r="L180" s="53"/>
      <c r="M180" s="53"/>
      <c r="N180" s="53"/>
    </row>
    <row r="181" spans="1:14" x14ac:dyDescent="0.2">
      <c r="A181" s="53"/>
      <c r="B181" s="37"/>
      <c r="C181" s="37"/>
      <c r="D181" s="59"/>
      <c r="E181" s="43"/>
      <c r="F181" s="70"/>
      <c r="G181" s="74"/>
      <c r="H181" s="71"/>
      <c r="I181" s="53"/>
      <c r="J181" s="53"/>
      <c r="K181" s="53"/>
      <c r="L181" s="53"/>
      <c r="M181" s="53"/>
      <c r="N181" s="53"/>
    </row>
    <row r="182" spans="1:14" x14ac:dyDescent="0.2">
      <c r="A182" s="53"/>
      <c r="B182" s="40"/>
      <c r="C182" s="37"/>
      <c r="D182" s="53"/>
      <c r="E182" s="53"/>
      <c r="F182" s="47"/>
      <c r="G182" s="69"/>
      <c r="H182" s="44"/>
      <c r="I182" s="53"/>
      <c r="J182" s="53"/>
      <c r="K182" s="53"/>
      <c r="L182" s="53"/>
      <c r="M182" s="53"/>
      <c r="N182" s="53"/>
    </row>
    <row r="183" spans="1:14" x14ac:dyDescent="0.2">
      <c r="A183" s="53"/>
      <c r="B183" s="37"/>
      <c r="C183" s="37"/>
      <c r="D183" s="53"/>
      <c r="E183" s="53"/>
      <c r="F183" s="47"/>
      <c r="G183" s="69"/>
      <c r="H183" s="44"/>
      <c r="I183" s="53"/>
      <c r="J183" s="53"/>
      <c r="K183" s="53"/>
      <c r="L183" s="53"/>
      <c r="M183" s="53"/>
      <c r="N183" s="53"/>
    </row>
    <row r="184" spans="1:14" x14ac:dyDescent="0.2">
      <c r="A184" s="53"/>
      <c r="B184" s="37"/>
      <c r="C184" s="37"/>
      <c r="D184" s="53"/>
      <c r="E184" s="53"/>
      <c r="F184" s="47"/>
      <c r="G184" s="69"/>
      <c r="H184" s="44"/>
      <c r="I184" s="53"/>
      <c r="J184" s="53"/>
      <c r="K184" s="53"/>
      <c r="L184" s="53"/>
      <c r="M184" s="53"/>
      <c r="N184" s="53"/>
    </row>
    <row r="185" spans="1:14" x14ac:dyDescent="0.2">
      <c r="A185" s="53"/>
      <c r="B185" s="40"/>
      <c r="C185" s="37"/>
      <c r="D185" s="53"/>
      <c r="E185" s="53"/>
      <c r="F185" s="47"/>
      <c r="G185" s="69"/>
      <c r="H185" s="44"/>
      <c r="I185" s="53"/>
      <c r="J185" s="53"/>
      <c r="K185" s="53"/>
      <c r="L185" s="53"/>
      <c r="M185" s="53"/>
      <c r="N185" s="53"/>
    </row>
    <row r="186" spans="1:14" x14ac:dyDescent="0.2">
      <c r="A186" s="53"/>
      <c r="B186" s="37"/>
      <c r="C186" s="37"/>
      <c r="D186" s="53"/>
      <c r="E186" s="53"/>
      <c r="F186" s="47"/>
      <c r="G186" s="69"/>
      <c r="H186" s="44"/>
      <c r="I186" s="53"/>
      <c r="J186" s="53"/>
      <c r="K186" s="53"/>
      <c r="L186" s="53"/>
      <c r="M186" s="53"/>
      <c r="N186" s="53"/>
    </row>
    <row r="187" spans="1:14" x14ac:dyDescent="0.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</row>
    <row r="188" spans="1:14" x14ac:dyDescent="0.2">
      <c r="A188" s="53"/>
      <c r="B188" s="44"/>
      <c r="C188" s="53"/>
      <c r="D188" s="53"/>
      <c r="E188" s="53"/>
      <c r="F188" s="53"/>
      <c r="G188" s="47"/>
      <c r="H188" s="53"/>
      <c r="I188" s="53"/>
      <c r="J188" s="53"/>
      <c r="K188" s="53"/>
      <c r="L188" s="53"/>
      <c r="M188" s="53"/>
      <c r="N188" s="53"/>
    </row>
    <row r="189" spans="1:14" x14ac:dyDescent="0.2">
      <c r="A189" s="53"/>
      <c r="B189" s="44"/>
      <c r="C189" s="53"/>
      <c r="D189" s="53"/>
      <c r="E189" s="53"/>
      <c r="F189" s="53"/>
      <c r="G189" s="47"/>
      <c r="H189" s="53"/>
      <c r="I189" s="53"/>
      <c r="J189" s="53"/>
      <c r="K189" s="53"/>
      <c r="L189" s="53"/>
      <c r="M189" s="53"/>
      <c r="N189" s="53"/>
    </row>
    <row r="190" spans="1:14" x14ac:dyDescent="0.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</row>
    <row r="191" spans="1:14" x14ac:dyDescent="0.2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</row>
    <row r="192" spans="1:14" x14ac:dyDescent="0.2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</row>
    <row r="193" spans="1:14" x14ac:dyDescent="0.2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</row>
    <row r="194" spans="1:14" x14ac:dyDescent="0.2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</row>
    <row r="195" spans="1:14" x14ac:dyDescent="0.2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</row>
    <row r="196" spans="1:14" x14ac:dyDescent="0.2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</row>
    <row r="197" spans="1:14" x14ac:dyDescent="0.2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</row>
    <row r="198" spans="1:14" x14ac:dyDescent="0.2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</row>
    <row r="199" spans="1:14" x14ac:dyDescent="0.2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</row>
    <row r="200" spans="1:14" x14ac:dyDescent="0.2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</row>
    <row r="201" spans="1:14" x14ac:dyDescent="0.2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</row>
    <row r="202" spans="1:14" x14ac:dyDescent="0.2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</row>
    <row r="203" spans="1:14" x14ac:dyDescent="0.2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</row>
    <row r="204" spans="1:14" x14ac:dyDescent="0.2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</row>
    <row r="205" spans="1:14" x14ac:dyDescent="0.2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</row>
    <row r="206" spans="1:14" x14ac:dyDescent="0.2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</row>
    <row r="207" spans="1:14" x14ac:dyDescent="0.2">
      <c r="A207" s="53"/>
      <c r="B207" s="53"/>
      <c r="C207" s="66"/>
      <c r="D207" s="53"/>
      <c r="E207" s="24"/>
      <c r="F207" s="53"/>
      <c r="G207" s="53"/>
      <c r="H207" s="53"/>
      <c r="I207" s="53"/>
      <c r="J207" s="53"/>
      <c r="K207" s="53"/>
      <c r="L207" s="53"/>
      <c r="M207" s="53"/>
      <c r="N207" s="53"/>
    </row>
    <row r="208" spans="1:14" x14ac:dyDescent="0.2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</row>
    <row r="209" spans="1:14" x14ac:dyDescent="0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</row>
    <row r="210" spans="1:14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</row>
    <row r="211" spans="1:14" x14ac:dyDescent="0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</row>
    <row r="212" spans="1:14" x14ac:dyDescent="0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</row>
    <row r="213" spans="1:14" x14ac:dyDescent="0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</row>
    <row r="214" spans="1:14" x14ac:dyDescent="0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</row>
    <row r="215" spans="1:14" x14ac:dyDescent="0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</row>
    <row r="216" spans="1:14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</row>
    <row r="217" spans="1:14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</row>
    <row r="218" spans="1:14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</row>
    <row r="219" spans="1:14" x14ac:dyDescent="0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</row>
    <row r="220" spans="1:14" x14ac:dyDescent="0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</row>
    <row r="221" spans="1:14" x14ac:dyDescent="0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</row>
    <row r="222" spans="1:14" x14ac:dyDescent="0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</row>
    <row r="223" spans="1:14" x14ac:dyDescent="0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</row>
    <row r="224" spans="1:14" x14ac:dyDescent="0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</row>
    <row r="225" spans="1:14" x14ac:dyDescent="0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</row>
    <row r="226" spans="1:14" x14ac:dyDescent="0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</row>
    <row r="227" spans="1:14" x14ac:dyDescent="0.2">
      <c r="A227" s="53"/>
      <c r="B227" s="53"/>
      <c r="C227" s="53"/>
      <c r="D227" s="53"/>
      <c r="E227" s="53"/>
      <c r="F227" s="24"/>
      <c r="G227" s="53"/>
      <c r="H227" s="53"/>
      <c r="I227" s="53"/>
      <c r="J227" s="53"/>
      <c r="K227" s="53"/>
      <c r="L227" s="53"/>
      <c r="M227" s="53"/>
      <c r="N227" s="53"/>
    </row>
    <row r="228" spans="1:14" x14ac:dyDescent="0.2">
      <c r="A228" s="53"/>
      <c r="C228" s="2"/>
      <c r="E228" s="3"/>
      <c r="F228" s="2"/>
      <c r="G228" s="3"/>
      <c r="H228" s="53"/>
      <c r="I228" s="53"/>
      <c r="J228" s="53"/>
      <c r="K228" s="53"/>
      <c r="L228" s="53"/>
      <c r="M228" s="53"/>
      <c r="N228" s="53"/>
    </row>
    <row r="229" spans="1:14" x14ac:dyDescent="0.2">
      <c r="A229" s="53"/>
      <c r="H229" s="53"/>
      <c r="I229" s="53"/>
      <c r="J229" s="53"/>
      <c r="K229" s="53"/>
      <c r="L229" s="53"/>
      <c r="M229" s="53"/>
      <c r="N229" s="53"/>
    </row>
    <row r="230" spans="1:14" x14ac:dyDescent="0.2">
      <c r="A230" s="53"/>
      <c r="H230" s="46"/>
      <c r="I230" s="53"/>
      <c r="J230" s="53"/>
      <c r="K230" s="53"/>
      <c r="L230" s="53"/>
      <c r="M230" s="53"/>
      <c r="N230" s="53"/>
    </row>
    <row r="231" spans="1:14" x14ac:dyDescent="0.2">
      <c r="A231" s="37"/>
      <c r="H231" s="67"/>
      <c r="I231" s="46"/>
      <c r="J231" s="45"/>
      <c r="K231" s="53"/>
      <c r="L231" s="53"/>
      <c r="M231" s="53"/>
      <c r="N231" s="53"/>
    </row>
    <row r="232" spans="1:14" x14ac:dyDescent="0.2">
      <c r="A232" s="45"/>
      <c r="H232" s="67"/>
      <c r="I232" s="45"/>
      <c r="J232" s="45"/>
      <c r="K232" s="53"/>
      <c r="L232" s="53"/>
      <c r="M232" s="53"/>
      <c r="N232" s="53"/>
    </row>
    <row r="233" spans="1:14" x14ac:dyDescent="0.2">
      <c r="A233" s="45"/>
      <c r="H233" s="67"/>
      <c r="I233" s="45"/>
      <c r="J233" s="45"/>
      <c r="K233" s="53"/>
      <c r="L233" s="53"/>
      <c r="M233" s="53"/>
      <c r="N233" s="53"/>
    </row>
    <row r="234" spans="1:14" x14ac:dyDescent="0.2">
      <c r="A234" s="45"/>
      <c r="H234" s="67"/>
      <c r="I234" s="45"/>
      <c r="J234" s="45"/>
      <c r="K234" s="53"/>
      <c r="L234" s="53"/>
      <c r="M234" s="53"/>
      <c r="N234" s="53"/>
    </row>
    <row r="235" spans="1:14" x14ac:dyDescent="0.2">
      <c r="A235" s="45"/>
      <c r="H235" s="53"/>
      <c r="I235" s="45"/>
      <c r="J235" s="45"/>
      <c r="K235" s="53"/>
      <c r="L235" s="53"/>
      <c r="M235" s="53"/>
      <c r="N235" s="53"/>
    </row>
    <row r="236" spans="1:14" x14ac:dyDescent="0.2">
      <c r="A236" s="45"/>
      <c r="H236" s="53"/>
      <c r="I236" s="53"/>
      <c r="J236" s="45"/>
      <c r="K236" s="53"/>
      <c r="L236" s="53"/>
      <c r="M236" s="53"/>
      <c r="N236" s="53"/>
    </row>
    <row r="237" spans="1:14" x14ac:dyDescent="0.2">
      <c r="A237" s="45"/>
      <c r="H237" s="53"/>
      <c r="I237" s="53"/>
      <c r="J237" s="45"/>
      <c r="K237" s="53"/>
      <c r="L237" s="53"/>
      <c r="M237" s="53"/>
      <c r="N237" s="53"/>
    </row>
    <row r="238" spans="1:14" x14ac:dyDescent="0.2">
      <c r="A238" s="45"/>
      <c r="H238" s="53"/>
      <c r="I238" s="53"/>
      <c r="J238" s="45"/>
      <c r="K238" s="53"/>
      <c r="L238" s="53"/>
      <c r="M238" s="53"/>
      <c r="N238" s="53"/>
    </row>
    <row r="239" spans="1:14" x14ac:dyDescent="0.2">
      <c r="A239" s="45"/>
      <c r="H239" s="53"/>
      <c r="I239" s="53"/>
      <c r="J239" s="45"/>
      <c r="K239" s="53"/>
      <c r="L239" s="53"/>
      <c r="M239" s="53"/>
      <c r="N239" s="53"/>
    </row>
    <row r="240" spans="1:14" x14ac:dyDescent="0.2">
      <c r="A240" s="45"/>
      <c r="H240" s="53"/>
      <c r="I240" s="53"/>
      <c r="J240" s="45"/>
      <c r="K240" s="53"/>
      <c r="L240" s="53"/>
      <c r="M240" s="53"/>
      <c r="N240" s="53"/>
    </row>
    <row r="241" spans="1:14" x14ac:dyDescent="0.2">
      <c r="A241" s="45"/>
      <c r="H241" s="53"/>
      <c r="I241" s="53"/>
      <c r="J241" s="45"/>
      <c r="K241" s="53"/>
      <c r="L241" s="53"/>
      <c r="M241" s="53"/>
      <c r="N241" s="53"/>
    </row>
    <row r="242" spans="1:14" x14ac:dyDescent="0.2">
      <c r="A242" s="45"/>
      <c r="H242" s="53"/>
      <c r="I242" s="53"/>
      <c r="J242" s="45"/>
      <c r="K242" s="53"/>
      <c r="L242" s="53"/>
      <c r="M242" s="53"/>
      <c r="N242" s="53"/>
    </row>
    <row r="243" spans="1:14" x14ac:dyDescent="0.2">
      <c r="A243" s="45"/>
      <c r="H243" s="53"/>
      <c r="I243" s="53"/>
      <c r="J243" s="45"/>
      <c r="K243" s="53"/>
      <c r="L243" s="53"/>
      <c r="M243" s="53"/>
      <c r="N243" s="53"/>
    </row>
    <row r="244" spans="1:14" x14ac:dyDescent="0.2">
      <c r="A244" s="45"/>
      <c r="H244" s="68"/>
      <c r="I244" s="53"/>
      <c r="J244" s="45"/>
      <c r="K244" s="53"/>
      <c r="L244" s="53"/>
      <c r="M244" s="53"/>
      <c r="N244" s="53"/>
    </row>
    <row r="245" spans="1:14" x14ac:dyDescent="0.2">
      <c r="A245" s="53"/>
      <c r="H245" s="45"/>
      <c r="I245" s="53"/>
      <c r="J245" s="53"/>
      <c r="K245" s="53"/>
      <c r="L245" s="53"/>
      <c r="M245" s="53"/>
      <c r="N245" s="53"/>
    </row>
    <row r="246" spans="1:14" x14ac:dyDescent="0.2">
      <c r="A246" s="53"/>
      <c r="H246" s="17"/>
      <c r="I246" s="53"/>
      <c r="J246" s="53"/>
      <c r="K246" s="53"/>
      <c r="L246" s="53"/>
      <c r="M246" s="53"/>
      <c r="N246" s="53"/>
    </row>
    <row r="247" spans="1:14" x14ac:dyDescent="0.2">
      <c r="A247" s="53"/>
      <c r="H247" s="17"/>
      <c r="I247" s="53"/>
      <c r="J247" s="53"/>
      <c r="K247" s="53"/>
      <c r="L247" s="53"/>
      <c r="M247" s="53"/>
      <c r="N247" s="53"/>
    </row>
    <row r="248" spans="1:14" x14ac:dyDescent="0.2">
      <c r="A248" s="53"/>
      <c r="H248" s="17"/>
      <c r="I248" s="53"/>
      <c r="J248" s="53"/>
      <c r="K248" s="53"/>
      <c r="L248" s="53"/>
      <c r="M248" s="53"/>
      <c r="N248" s="53"/>
    </row>
    <row r="249" spans="1:14" x14ac:dyDescent="0.2">
      <c r="A249" s="53"/>
      <c r="H249" s="17"/>
      <c r="I249" s="53"/>
      <c r="J249" s="53"/>
      <c r="K249" s="53"/>
      <c r="L249" s="53"/>
      <c r="M249" s="53"/>
      <c r="N249" s="53"/>
    </row>
    <row r="250" spans="1:14" x14ac:dyDescent="0.2">
      <c r="A250" s="53"/>
      <c r="H250" s="17"/>
      <c r="I250" s="53"/>
      <c r="J250" s="53"/>
      <c r="K250" s="53"/>
      <c r="L250" s="53"/>
      <c r="M250" s="53"/>
      <c r="N250" s="53"/>
    </row>
    <row r="251" spans="1:14" x14ac:dyDescent="0.2">
      <c r="A251" s="53"/>
      <c r="H251" s="17"/>
      <c r="I251" s="53"/>
      <c r="J251" s="53"/>
      <c r="K251" s="53"/>
      <c r="L251" s="53"/>
      <c r="M251" s="53"/>
      <c r="N251" s="53"/>
    </row>
    <row r="252" spans="1:14" x14ac:dyDescent="0.2">
      <c r="A252" s="53"/>
      <c r="H252" s="17"/>
      <c r="I252" s="53"/>
      <c r="J252" s="53"/>
      <c r="K252" s="53"/>
      <c r="L252" s="53"/>
      <c r="M252" s="53"/>
      <c r="N252" s="53"/>
    </row>
    <row r="253" spans="1:14" x14ac:dyDescent="0.2">
      <c r="A253" s="53"/>
      <c r="H253" s="17"/>
      <c r="I253" s="53"/>
      <c r="J253" s="53"/>
      <c r="K253" s="53"/>
      <c r="L253" s="53"/>
      <c r="M253" s="53"/>
      <c r="N253" s="53"/>
    </row>
    <row r="254" spans="1:14" x14ac:dyDescent="0.2">
      <c r="A254" s="53"/>
      <c r="H254" s="17"/>
      <c r="I254" s="53"/>
      <c r="J254" s="53"/>
      <c r="K254" s="53"/>
      <c r="L254" s="53"/>
      <c r="M254" s="53"/>
      <c r="N254" s="53"/>
    </row>
    <row r="255" spans="1:14" x14ac:dyDescent="0.2">
      <c r="A255" s="53"/>
      <c r="H255" s="17"/>
      <c r="I255" s="53"/>
      <c r="J255" s="53"/>
      <c r="K255" s="53"/>
      <c r="L255" s="53"/>
      <c r="M255" s="53"/>
      <c r="N255" s="53"/>
    </row>
    <row r="256" spans="1:14" x14ac:dyDescent="0.2">
      <c r="A256" s="53"/>
      <c r="H256" s="17"/>
      <c r="I256" s="53"/>
      <c r="J256" s="53"/>
      <c r="K256" s="53"/>
      <c r="L256" s="53"/>
      <c r="M256" s="53"/>
      <c r="N256" s="53"/>
    </row>
    <row r="257" spans="1:15" x14ac:dyDescent="0.2">
      <c r="A257" s="53"/>
      <c r="H257" s="14"/>
      <c r="I257" s="53"/>
      <c r="J257" s="53"/>
      <c r="K257" s="53"/>
      <c r="L257" s="53"/>
      <c r="M257" s="53"/>
      <c r="N257" s="53"/>
    </row>
    <row r="258" spans="1:15" x14ac:dyDescent="0.2">
      <c r="A258" s="53"/>
      <c r="H258" s="14"/>
      <c r="I258" s="53"/>
      <c r="J258" s="53"/>
      <c r="K258" s="53"/>
      <c r="L258" s="53"/>
      <c r="M258" s="53"/>
      <c r="N258" s="53"/>
    </row>
    <row r="259" spans="1:15" x14ac:dyDescent="0.2">
      <c r="A259" s="53"/>
      <c r="H259" s="68"/>
      <c r="I259" s="53"/>
      <c r="J259" s="53"/>
      <c r="K259" s="53"/>
      <c r="L259" s="53"/>
      <c r="M259" s="53"/>
      <c r="N259" s="53"/>
    </row>
    <row r="260" spans="1:15" x14ac:dyDescent="0.2">
      <c r="A260" s="53"/>
      <c r="H260" s="68"/>
      <c r="I260" s="53"/>
      <c r="J260" s="53"/>
      <c r="K260" s="53"/>
      <c r="L260" s="53"/>
      <c r="M260" s="53"/>
      <c r="N260" s="53"/>
    </row>
    <row r="261" spans="1:15" x14ac:dyDescent="0.2">
      <c r="A261" s="53"/>
      <c r="H261" s="68"/>
      <c r="I261" s="53"/>
      <c r="J261" s="53"/>
      <c r="K261" s="53"/>
      <c r="L261" s="53"/>
      <c r="M261" s="53"/>
      <c r="N261" s="53"/>
    </row>
    <row r="262" spans="1:15" x14ac:dyDescent="0.2">
      <c r="A262" s="53"/>
      <c r="H262" s="68"/>
      <c r="I262" s="53"/>
      <c r="J262" s="53"/>
      <c r="K262" s="53"/>
      <c r="L262" s="53"/>
      <c r="M262" s="53"/>
      <c r="N262" s="53"/>
    </row>
    <row r="263" spans="1:15" x14ac:dyDescent="0.2">
      <c r="A263" s="53"/>
      <c r="H263" s="9"/>
      <c r="I263" s="53"/>
      <c r="J263" s="53"/>
      <c r="K263" s="53"/>
      <c r="L263" s="53"/>
      <c r="M263" s="53"/>
      <c r="N263" s="53"/>
    </row>
    <row r="264" spans="1:15" x14ac:dyDescent="0.2">
      <c r="H264" s="9"/>
      <c r="K264" s="53"/>
      <c r="L264" s="53"/>
      <c r="M264" s="53"/>
      <c r="N264" s="53"/>
    </row>
    <row r="265" spans="1:15" x14ac:dyDescent="0.2">
      <c r="K265" s="53"/>
      <c r="L265" s="53"/>
      <c r="M265" s="53"/>
      <c r="N265" s="53"/>
    </row>
    <row r="266" spans="1:15" x14ac:dyDescent="0.2">
      <c r="K266" s="53"/>
      <c r="L266" s="53"/>
      <c r="M266" s="53"/>
      <c r="N266" s="53"/>
    </row>
    <row r="267" spans="1:15" x14ac:dyDescent="0.2">
      <c r="K267" s="53"/>
      <c r="L267" s="53"/>
      <c r="M267" s="53"/>
      <c r="N267" s="53"/>
    </row>
    <row r="268" spans="1:15" x14ac:dyDescent="0.2">
      <c r="K268" s="53"/>
      <c r="L268" s="53"/>
      <c r="M268" s="53"/>
      <c r="N268" s="53"/>
    </row>
    <row r="269" spans="1:15" x14ac:dyDescent="0.2">
      <c r="K269" s="45"/>
      <c r="L269" s="45"/>
      <c r="M269" s="45"/>
      <c r="N269" s="45"/>
      <c r="O269" s="3"/>
    </row>
    <row r="270" spans="1:15" x14ac:dyDescent="0.2">
      <c r="K270" s="45"/>
      <c r="L270" s="45"/>
      <c r="M270" s="45"/>
      <c r="N270" s="45"/>
      <c r="O270" s="3"/>
    </row>
    <row r="271" spans="1:15" x14ac:dyDescent="0.2">
      <c r="K271" s="45"/>
      <c r="L271" s="45"/>
      <c r="M271" s="45"/>
      <c r="N271" s="45"/>
      <c r="O271" s="3"/>
    </row>
    <row r="272" spans="1:15" x14ac:dyDescent="0.2">
      <c r="K272" s="45"/>
      <c r="L272" s="45"/>
      <c r="M272" s="45"/>
      <c r="N272" s="45"/>
      <c r="O272" s="3"/>
    </row>
    <row r="273" spans="11:15" x14ac:dyDescent="0.2">
      <c r="K273" s="45"/>
      <c r="L273" s="45"/>
      <c r="M273" s="45"/>
      <c r="N273" s="45"/>
      <c r="O273" s="3"/>
    </row>
    <row r="274" spans="11:15" x14ac:dyDescent="0.2">
      <c r="K274" s="45"/>
      <c r="L274" s="45"/>
      <c r="M274" s="45"/>
      <c r="N274" s="45"/>
      <c r="O274" s="3"/>
    </row>
    <row r="275" spans="11:15" x14ac:dyDescent="0.2">
      <c r="K275" s="45"/>
      <c r="L275" s="45"/>
      <c r="M275" s="45"/>
      <c r="N275" s="45"/>
      <c r="O275" s="3"/>
    </row>
    <row r="276" spans="11:15" x14ac:dyDescent="0.2">
      <c r="K276" s="45"/>
      <c r="L276" s="45"/>
      <c r="M276" s="45"/>
      <c r="N276" s="45"/>
      <c r="O276" s="3"/>
    </row>
    <row r="277" spans="11:15" x14ac:dyDescent="0.2">
      <c r="K277" s="45"/>
      <c r="L277" s="45"/>
      <c r="M277" s="45"/>
      <c r="N277" s="45"/>
      <c r="O277" s="3"/>
    </row>
    <row r="278" spans="11:15" x14ac:dyDescent="0.2">
      <c r="K278" s="45"/>
      <c r="L278" s="45"/>
      <c r="M278" s="45"/>
      <c r="N278" s="45"/>
      <c r="O278" s="3"/>
    </row>
    <row r="279" spans="11:15" x14ac:dyDescent="0.2">
      <c r="K279" s="45"/>
      <c r="L279" s="45"/>
      <c r="M279" s="45"/>
      <c r="N279" s="45"/>
      <c r="O279" s="3"/>
    </row>
    <row r="280" spans="11:15" x14ac:dyDescent="0.2">
      <c r="K280" s="45"/>
      <c r="L280" s="45"/>
      <c r="M280" s="45"/>
      <c r="N280" s="45"/>
      <c r="O280" s="3"/>
    </row>
    <row r="281" spans="11:15" x14ac:dyDescent="0.2">
      <c r="K281" s="45"/>
      <c r="L281" s="45"/>
      <c r="M281" s="45"/>
      <c r="N281" s="45"/>
      <c r="O281" s="3"/>
    </row>
    <row r="282" spans="11:15" x14ac:dyDescent="0.2">
      <c r="K282" s="45"/>
      <c r="L282" s="45"/>
      <c r="M282" s="45"/>
      <c r="N282" s="45"/>
      <c r="O282" s="3"/>
    </row>
    <row r="283" spans="11:15" x14ac:dyDescent="0.2">
      <c r="K283" s="53"/>
      <c r="L283" s="53"/>
      <c r="M283" s="53"/>
      <c r="N283" s="53"/>
    </row>
    <row r="284" spans="11:15" x14ac:dyDescent="0.2">
      <c r="K284" s="53"/>
      <c r="L284" s="53"/>
      <c r="M284" s="53"/>
      <c r="N284" s="53"/>
    </row>
    <row r="285" spans="11:15" x14ac:dyDescent="0.2">
      <c r="K285" s="53"/>
      <c r="L285" s="53"/>
      <c r="M285" s="53"/>
      <c r="N285" s="53"/>
    </row>
    <row r="286" spans="11:15" x14ac:dyDescent="0.2">
      <c r="K286" s="53"/>
      <c r="L286" s="53"/>
      <c r="M286" s="53"/>
      <c r="N286" s="53"/>
    </row>
    <row r="287" spans="11:15" x14ac:dyDescent="0.2">
      <c r="K287" s="53"/>
      <c r="L287" s="53"/>
      <c r="M287" s="53"/>
      <c r="N287" s="53"/>
    </row>
    <row r="288" spans="11:15" x14ac:dyDescent="0.2">
      <c r="K288" s="53"/>
      <c r="L288" s="53"/>
      <c r="M288" s="53"/>
      <c r="N288" s="53"/>
    </row>
    <row r="289" spans="11:14" x14ac:dyDescent="0.2">
      <c r="K289" s="53"/>
      <c r="L289" s="53"/>
      <c r="M289" s="53"/>
      <c r="N289" s="53"/>
    </row>
    <row r="290" spans="11:14" x14ac:dyDescent="0.2">
      <c r="K290" s="53"/>
      <c r="L290" s="53"/>
      <c r="M290" s="53"/>
      <c r="N290" s="53"/>
    </row>
    <row r="291" spans="11:14" x14ac:dyDescent="0.2">
      <c r="K291" s="53"/>
      <c r="L291" s="53"/>
      <c r="M291" s="53"/>
      <c r="N291" s="53"/>
    </row>
    <row r="292" spans="11:14" x14ac:dyDescent="0.2">
      <c r="K292" s="53"/>
      <c r="L292" s="53"/>
      <c r="M292" s="53"/>
      <c r="N292" s="53"/>
    </row>
    <row r="293" spans="11:14" x14ac:dyDescent="0.2">
      <c r="K293" s="53"/>
      <c r="L293" s="53"/>
      <c r="M293" s="53"/>
      <c r="N293" s="53"/>
    </row>
    <row r="294" spans="11:14" x14ac:dyDescent="0.2">
      <c r="K294" s="53"/>
      <c r="L294" s="53"/>
      <c r="M294" s="53"/>
      <c r="N294" s="53"/>
    </row>
    <row r="295" spans="11:14" x14ac:dyDescent="0.2">
      <c r="K295" s="53"/>
      <c r="L295" s="53"/>
      <c r="M295" s="53"/>
      <c r="N295" s="53"/>
    </row>
    <row r="296" spans="11:14" x14ac:dyDescent="0.2">
      <c r="K296" s="53"/>
      <c r="L296" s="53"/>
      <c r="M296" s="53"/>
      <c r="N296" s="53"/>
    </row>
    <row r="297" spans="11:14" x14ac:dyDescent="0.2">
      <c r="K297" s="53"/>
      <c r="L297" s="53"/>
      <c r="M297" s="53"/>
      <c r="N297" s="53"/>
    </row>
    <row r="298" spans="11:14" x14ac:dyDescent="0.2">
      <c r="K298" s="53"/>
      <c r="L298" s="53"/>
      <c r="M298" s="53"/>
      <c r="N298" s="53"/>
    </row>
    <row r="299" spans="11:14" x14ac:dyDescent="0.2">
      <c r="K299" s="53"/>
      <c r="L299" s="53"/>
      <c r="M299" s="53"/>
      <c r="N299" s="53"/>
    </row>
    <row r="300" spans="11:14" x14ac:dyDescent="0.2">
      <c r="K300" s="53"/>
      <c r="L300" s="53"/>
      <c r="M300" s="53"/>
      <c r="N300" s="53"/>
    </row>
    <row r="301" spans="11:14" x14ac:dyDescent="0.2">
      <c r="K301" s="53"/>
      <c r="L301" s="53"/>
      <c r="M301" s="53"/>
      <c r="N301" s="53"/>
    </row>
  </sheetData>
  <sortState ref="B123:I133">
    <sortCondition descending="1" ref="I123:I133"/>
    <sortCondition descending="1" ref="H123:H133"/>
  </sortState>
  <phoneticPr fontId="0" type="noConversion"/>
  <pageMargins left="0.25" right="0.25" top="0.75" bottom="0.75" header="0.3" footer="0.3"/>
  <pageSetup paperSize="9" orientation="landscape" horizontalDpi="300" verticalDpi="300" r:id="rId1"/>
  <headerFooter alignWithMargins="0">
    <oddHeader>&amp;CDJC 2016 - MARIGNIER
Dimanche 26 juin 2016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view="pageLayout" topLeftCell="A117" zoomScaleNormal="75" workbookViewId="0">
      <selection activeCell="J122" sqref="J122:J123"/>
    </sheetView>
  </sheetViews>
  <sheetFormatPr baseColWidth="10" defaultRowHeight="12.75" x14ac:dyDescent="0.2"/>
  <cols>
    <col min="1" max="1" width="5.7109375" customWidth="1"/>
    <col min="2" max="2" width="5.28515625" customWidth="1"/>
    <col min="3" max="3" width="15.140625" customWidth="1"/>
    <col min="4" max="4" width="10.7109375" style="3" customWidth="1"/>
    <col min="5" max="5" width="26.140625" customWidth="1"/>
    <col min="6" max="6" width="16.140625" customWidth="1"/>
    <col min="7" max="7" width="10.28515625" customWidth="1"/>
    <col min="8" max="8" width="8" style="3" customWidth="1"/>
    <col min="9" max="9" width="11.28515625" customWidth="1"/>
    <col min="10" max="10" width="9.28515625" customWidth="1"/>
    <col min="11" max="11" width="6.85546875" customWidth="1"/>
    <col min="12" max="12" width="12.140625" bestFit="1" customWidth="1"/>
  </cols>
  <sheetData>
    <row r="1" spans="1:15" x14ac:dyDescent="0.2">
      <c r="D1"/>
      <c r="H1"/>
    </row>
    <row r="2" spans="1:15" x14ac:dyDescent="0.2">
      <c r="D2"/>
      <c r="H2"/>
    </row>
    <row r="3" spans="1:15" x14ac:dyDescent="0.2">
      <c r="D3"/>
      <c r="H3"/>
    </row>
    <row r="4" spans="1:15" x14ac:dyDescent="0.2">
      <c r="D4"/>
      <c r="H4"/>
    </row>
    <row r="5" spans="1:15" x14ac:dyDescent="0.2">
      <c r="D5"/>
      <c r="H5"/>
    </row>
    <row r="6" spans="1:15" x14ac:dyDescent="0.2">
      <c r="B6" s="53"/>
      <c r="C6" s="44"/>
      <c r="D6" s="53"/>
      <c r="E6" s="24" t="s">
        <v>71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10">
        <v>72</v>
      </c>
      <c r="C8" s="75" t="s">
        <v>228</v>
      </c>
      <c r="D8" s="75" t="s">
        <v>229</v>
      </c>
      <c r="E8" s="75" t="s">
        <v>232</v>
      </c>
      <c r="F8" s="30">
        <v>5.4803240740740745E-4</v>
      </c>
      <c r="G8" s="15">
        <v>0</v>
      </c>
      <c r="H8" s="15">
        <v>0</v>
      </c>
      <c r="I8" s="30">
        <f t="shared" ref="I8:I31" si="0">F8+(G8*$N$6)+(H8*$O$6)</f>
        <v>5.4803240740740745E-4</v>
      </c>
      <c r="J8" s="15">
        <v>202</v>
      </c>
    </row>
    <row r="9" spans="1:15" x14ac:dyDescent="0.2">
      <c r="A9" s="10">
        <v>2</v>
      </c>
      <c r="B9" s="33">
        <v>56</v>
      </c>
      <c r="C9" s="75" t="s">
        <v>158</v>
      </c>
      <c r="D9" s="75" t="s">
        <v>118</v>
      </c>
      <c r="E9" s="75" t="s">
        <v>123</v>
      </c>
      <c r="F9" s="30">
        <v>5.8993055555555556E-4</v>
      </c>
      <c r="G9" s="31">
        <v>0</v>
      </c>
      <c r="H9" s="31">
        <v>0</v>
      </c>
      <c r="I9" s="30">
        <f t="shared" si="0"/>
        <v>5.8993055555555556E-4</v>
      </c>
      <c r="J9" s="15">
        <v>191</v>
      </c>
    </row>
    <row r="10" spans="1:15" x14ac:dyDescent="0.2">
      <c r="A10" s="10">
        <v>3</v>
      </c>
      <c r="B10" s="33">
        <v>59</v>
      </c>
      <c r="C10" s="82" t="s">
        <v>274</v>
      </c>
      <c r="D10" s="82" t="s">
        <v>275</v>
      </c>
      <c r="E10" s="75" t="s">
        <v>126</v>
      </c>
      <c r="F10" s="30">
        <v>6.1585648148148144E-4</v>
      </c>
      <c r="G10" s="15">
        <v>0</v>
      </c>
      <c r="H10" s="15">
        <v>0</v>
      </c>
      <c r="I10" s="30">
        <f t="shared" si="0"/>
        <v>6.1585648148148144E-4</v>
      </c>
      <c r="J10" s="15">
        <v>181</v>
      </c>
    </row>
    <row r="11" spans="1:15" x14ac:dyDescent="0.2">
      <c r="A11" s="7">
        <v>4</v>
      </c>
      <c r="B11" s="33">
        <v>52</v>
      </c>
      <c r="C11" s="82" t="s">
        <v>127</v>
      </c>
      <c r="D11" s="82" t="s">
        <v>272</v>
      </c>
      <c r="E11" s="75" t="s">
        <v>102</v>
      </c>
      <c r="F11" s="30">
        <v>5.865740740740741E-4</v>
      </c>
      <c r="G11" s="31">
        <v>1</v>
      </c>
      <c r="H11" s="31">
        <v>0</v>
      </c>
      <c r="I11" s="30">
        <f t="shared" si="0"/>
        <v>6.4444444444444445E-4</v>
      </c>
      <c r="J11" s="39">
        <v>171</v>
      </c>
    </row>
    <row r="12" spans="1:15" x14ac:dyDescent="0.2">
      <c r="A12" s="10">
        <v>5</v>
      </c>
      <c r="B12" s="10">
        <v>51</v>
      </c>
      <c r="C12" s="75" t="s">
        <v>155</v>
      </c>
      <c r="D12" s="75" t="s">
        <v>196</v>
      </c>
      <c r="E12" s="75" t="s">
        <v>102</v>
      </c>
      <c r="F12" s="30">
        <v>6.1562499999999996E-4</v>
      </c>
      <c r="G12" s="31">
        <v>1</v>
      </c>
      <c r="H12" s="31">
        <v>0</v>
      </c>
      <c r="I12" s="30">
        <f t="shared" si="0"/>
        <v>6.7349537037037031E-4</v>
      </c>
      <c r="J12" s="39">
        <v>161</v>
      </c>
    </row>
    <row r="13" spans="1:15" x14ac:dyDescent="0.2">
      <c r="A13" s="10">
        <v>6</v>
      </c>
      <c r="B13" s="10">
        <v>66</v>
      </c>
      <c r="C13" s="75" t="s">
        <v>220</v>
      </c>
      <c r="D13" s="75" t="s">
        <v>221</v>
      </c>
      <c r="E13" s="75" t="s">
        <v>230</v>
      </c>
      <c r="F13" s="30">
        <v>7.0057870370370369E-4</v>
      </c>
      <c r="G13" s="15">
        <v>1</v>
      </c>
      <c r="H13" s="15">
        <v>0</v>
      </c>
      <c r="I13" s="30">
        <f t="shared" si="0"/>
        <v>7.5844907407407404E-4</v>
      </c>
      <c r="J13" s="39">
        <v>152</v>
      </c>
    </row>
    <row r="14" spans="1:15" x14ac:dyDescent="0.2">
      <c r="A14" s="7">
        <v>7</v>
      </c>
      <c r="B14" s="10">
        <v>54</v>
      </c>
      <c r="C14" s="75" t="s">
        <v>211</v>
      </c>
      <c r="D14" s="75" t="s">
        <v>212</v>
      </c>
      <c r="E14" s="75" t="s">
        <v>102</v>
      </c>
      <c r="F14" s="30">
        <v>8.0833333333333321E-4</v>
      </c>
      <c r="G14" s="31">
        <v>0</v>
      </c>
      <c r="H14" s="31">
        <v>0</v>
      </c>
      <c r="I14" s="30">
        <f t="shared" si="0"/>
        <v>8.0833333333333321E-4</v>
      </c>
      <c r="J14" s="39">
        <v>144</v>
      </c>
    </row>
    <row r="15" spans="1:15" x14ac:dyDescent="0.2">
      <c r="A15" s="10">
        <v>8</v>
      </c>
      <c r="B15" s="33">
        <v>61</v>
      </c>
      <c r="C15" s="75" t="s">
        <v>218</v>
      </c>
      <c r="D15" s="75" t="s">
        <v>219</v>
      </c>
      <c r="E15" s="75" t="s">
        <v>126</v>
      </c>
      <c r="F15" s="30">
        <v>7.6504629629629622E-4</v>
      </c>
      <c r="G15" s="31">
        <v>1</v>
      </c>
      <c r="H15" s="31">
        <v>0</v>
      </c>
      <c r="I15" s="30">
        <f t="shared" si="0"/>
        <v>8.2291666666666657E-4</v>
      </c>
      <c r="J15" s="39">
        <v>136</v>
      </c>
    </row>
    <row r="16" spans="1:15" x14ac:dyDescent="0.2">
      <c r="A16" s="10">
        <v>9</v>
      </c>
      <c r="B16" s="33">
        <v>58</v>
      </c>
      <c r="C16" s="75" t="s">
        <v>215</v>
      </c>
      <c r="D16" s="75" t="s">
        <v>216</v>
      </c>
      <c r="E16" s="75" t="s">
        <v>125</v>
      </c>
      <c r="F16" s="30">
        <v>7.2118055555555553E-4</v>
      </c>
      <c r="G16" s="31">
        <v>2</v>
      </c>
      <c r="H16" s="31">
        <v>0</v>
      </c>
      <c r="I16" s="30">
        <f t="shared" si="0"/>
        <v>8.3692129629629622E-4</v>
      </c>
      <c r="J16" s="39">
        <v>128</v>
      </c>
    </row>
    <row r="17" spans="1:10" x14ac:dyDescent="0.2">
      <c r="A17" s="7">
        <v>10</v>
      </c>
      <c r="B17" s="10">
        <v>60</v>
      </c>
      <c r="C17" s="75" t="s">
        <v>217</v>
      </c>
      <c r="D17" s="75" t="s">
        <v>118</v>
      </c>
      <c r="E17" s="75" t="s">
        <v>126</v>
      </c>
      <c r="F17" s="30">
        <v>7.7916666666666672E-4</v>
      </c>
      <c r="G17" s="31">
        <v>1</v>
      </c>
      <c r="H17" s="31">
        <v>0</v>
      </c>
      <c r="I17" s="30">
        <f t="shared" si="0"/>
        <v>8.3703703703703707E-4</v>
      </c>
      <c r="J17" s="39">
        <v>120</v>
      </c>
    </row>
    <row r="18" spans="1:10" x14ac:dyDescent="0.2">
      <c r="A18" s="10">
        <v>11</v>
      </c>
      <c r="B18" s="33">
        <v>53</v>
      </c>
      <c r="C18" s="75" t="s">
        <v>210</v>
      </c>
      <c r="D18" s="75" t="s">
        <v>148</v>
      </c>
      <c r="E18" s="75" t="s">
        <v>102</v>
      </c>
      <c r="F18" s="30">
        <v>6.8865740740740736E-4</v>
      </c>
      <c r="G18" s="31">
        <v>3</v>
      </c>
      <c r="H18" s="31">
        <v>0</v>
      </c>
      <c r="I18" s="30">
        <f t="shared" si="0"/>
        <v>8.6226851851851851E-4</v>
      </c>
      <c r="J18" s="39">
        <v>115</v>
      </c>
    </row>
    <row r="19" spans="1:10" ht="15" customHeight="1" x14ac:dyDescent="0.2">
      <c r="A19" s="10">
        <v>12</v>
      </c>
      <c r="B19" s="33">
        <v>70</v>
      </c>
      <c r="C19" s="75" t="s">
        <v>98</v>
      </c>
      <c r="D19" s="75" t="s">
        <v>225</v>
      </c>
      <c r="E19" s="75" t="s">
        <v>209</v>
      </c>
      <c r="F19" s="30">
        <v>8.0868055555555543E-4</v>
      </c>
      <c r="G19" s="15">
        <v>2</v>
      </c>
      <c r="H19" s="15">
        <v>0</v>
      </c>
      <c r="I19" s="30">
        <f t="shared" si="0"/>
        <v>9.2442129629629612E-4</v>
      </c>
      <c r="J19" s="39">
        <v>110</v>
      </c>
    </row>
    <row r="20" spans="1:10" x14ac:dyDescent="0.2">
      <c r="A20" s="7">
        <v>13</v>
      </c>
      <c r="B20" s="10">
        <v>57</v>
      </c>
      <c r="C20" s="82" t="s">
        <v>194</v>
      </c>
      <c r="D20" s="82" t="s">
        <v>273</v>
      </c>
      <c r="E20" s="82" t="s">
        <v>125</v>
      </c>
      <c r="F20" s="30">
        <v>6.2534722222222223E-4</v>
      </c>
      <c r="G20" s="31">
        <v>6</v>
      </c>
      <c r="H20" s="31">
        <v>0</v>
      </c>
      <c r="I20" s="30">
        <f t="shared" si="0"/>
        <v>9.7256944444444441E-4</v>
      </c>
      <c r="J20" s="15">
        <v>105</v>
      </c>
    </row>
    <row r="21" spans="1:10" x14ac:dyDescent="0.2">
      <c r="A21" s="10">
        <v>14</v>
      </c>
      <c r="B21" s="33">
        <v>62</v>
      </c>
      <c r="C21" s="82" t="s">
        <v>276</v>
      </c>
      <c r="D21" s="82" t="s">
        <v>277</v>
      </c>
      <c r="E21" s="82" t="s">
        <v>283</v>
      </c>
      <c r="F21" s="30">
        <v>8.1307870370370377E-4</v>
      </c>
      <c r="G21" s="31">
        <v>3</v>
      </c>
      <c r="H21" s="31">
        <v>0</v>
      </c>
      <c r="I21" s="30">
        <f t="shared" si="0"/>
        <v>9.8668981481481481E-4</v>
      </c>
      <c r="J21" s="15">
        <v>100</v>
      </c>
    </row>
    <row r="22" spans="1:10" x14ac:dyDescent="0.2">
      <c r="A22" s="10">
        <v>15</v>
      </c>
      <c r="B22" s="33">
        <v>64</v>
      </c>
      <c r="C22" s="82" t="s">
        <v>253</v>
      </c>
      <c r="D22" s="82" t="s">
        <v>275</v>
      </c>
      <c r="E22" s="82" t="s">
        <v>284</v>
      </c>
      <c r="F22" s="30">
        <v>9.4432870370370374E-4</v>
      </c>
      <c r="G22" s="15">
        <v>1</v>
      </c>
      <c r="H22" s="15">
        <v>0</v>
      </c>
      <c r="I22" s="30">
        <f t="shared" si="0"/>
        <v>1.0021990740740742E-3</v>
      </c>
      <c r="J22" s="15">
        <v>95</v>
      </c>
    </row>
    <row r="23" spans="1:10" x14ac:dyDescent="0.2">
      <c r="A23" s="7">
        <v>16</v>
      </c>
      <c r="B23" s="33">
        <v>67</v>
      </c>
      <c r="C23" s="75" t="s">
        <v>222</v>
      </c>
      <c r="D23" s="75" t="s">
        <v>223</v>
      </c>
      <c r="E23" s="75" t="s">
        <v>230</v>
      </c>
      <c r="F23" s="30">
        <v>9.4074074074074069E-4</v>
      </c>
      <c r="G23" s="15">
        <v>3</v>
      </c>
      <c r="H23" s="15">
        <v>0</v>
      </c>
      <c r="I23" s="30">
        <f t="shared" si="0"/>
        <v>1.1143518518518518E-3</v>
      </c>
      <c r="J23" s="15">
        <v>92</v>
      </c>
    </row>
    <row r="24" spans="1:10" x14ac:dyDescent="0.2">
      <c r="A24" s="10">
        <v>17</v>
      </c>
      <c r="B24" s="33">
        <v>55</v>
      </c>
      <c r="C24" s="81" t="s">
        <v>213</v>
      </c>
      <c r="D24" s="81" t="s">
        <v>214</v>
      </c>
      <c r="E24" s="81" t="s">
        <v>208</v>
      </c>
      <c r="F24" s="84">
        <v>8.6041666666666656E-4</v>
      </c>
      <c r="G24" s="38">
        <v>7</v>
      </c>
      <c r="H24" s="38">
        <v>0</v>
      </c>
      <c r="I24" s="30">
        <f t="shared" si="0"/>
        <v>1.2655092592592592E-3</v>
      </c>
      <c r="J24" s="15">
        <v>89</v>
      </c>
    </row>
    <row r="25" spans="1:10" x14ac:dyDescent="0.2">
      <c r="A25" s="10">
        <v>18</v>
      </c>
      <c r="B25" s="33">
        <v>71</v>
      </c>
      <c r="C25" s="75" t="s">
        <v>226</v>
      </c>
      <c r="D25" s="75" t="s">
        <v>227</v>
      </c>
      <c r="E25" s="75" t="s">
        <v>209</v>
      </c>
      <c r="F25" s="30">
        <v>1.0862268518518519E-3</v>
      </c>
      <c r="G25" s="15">
        <v>4</v>
      </c>
      <c r="H25" s="15">
        <v>0</v>
      </c>
      <c r="I25" s="30">
        <f t="shared" si="0"/>
        <v>1.3177083333333333E-3</v>
      </c>
      <c r="J25" s="15">
        <v>86</v>
      </c>
    </row>
    <row r="26" spans="1:10" x14ac:dyDescent="0.2">
      <c r="A26" s="10">
        <v>19</v>
      </c>
      <c r="B26" s="33">
        <v>65</v>
      </c>
      <c r="C26" s="82" t="s">
        <v>280</v>
      </c>
      <c r="D26" s="82" t="s">
        <v>281</v>
      </c>
      <c r="E26" s="82" t="s">
        <v>284</v>
      </c>
      <c r="F26" s="30">
        <v>9.7939814814814829E-4</v>
      </c>
      <c r="G26" s="15">
        <v>9</v>
      </c>
      <c r="H26" s="15">
        <v>0</v>
      </c>
      <c r="I26" s="30">
        <f t="shared" si="0"/>
        <v>1.5002314814814817E-3</v>
      </c>
      <c r="J26" s="15">
        <v>83</v>
      </c>
    </row>
    <row r="27" spans="1:10" x14ac:dyDescent="0.2">
      <c r="A27" s="10">
        <v>20</v>
      </c>
      <c r="B27" s="10">
        <v>69</v>
      </c>
      <c r="C27" s="75" t="s">
        <v>224</v>
      </c>
      <c r="D27" s="75" t="s">
        <v>282</v>
      </c>
      <c r="E27" s="75" t="s">
        <v>231</v>
      </c>
      <c r="F27" s="84">
        <v>9.2986111111111101E-4</v>
      </c>
      <c r="G27" s="15">
        <v>11</v>
      </c>
      <c r="H27" s="15">
        <v>0</v>
      </c>
      <c r="I27" s="30">
        <f t="shared" si="0"/>
        <v>1.566435185185185E-3</v>
      </c>
      <c r="J27" s="15">
        <v>80</v>
      </c>
    </row>
    <row r="28" spans="1:10" x14ac:dyDescent="0.2">
      <c r="A28" s="10">
        <v>21</v>
      </c>
      <c r="B28" s="10">
        <v>75</v>
      </c>
      <c r="C28" s="14" t="s">
        <v>287</v>
      </c>
      <c r="D28" s="14" t="s">
        <v>192</v>
      </c>
      <c r="E28" s="14" t="s">
        <v>102</v>
      </c>
      <c r="F28" s="30">
        <v>1.0084490740740742E-3</v>
      </c>
      <c r="G28" s="15">
        <v>11</v>
      </c>
      <c r="H28" s="15">
        <v>0</v>
      </c>
      <c r="I28" s="30">
        <f t="shared" si="0"/>
        <v>1.6450231481481481E-3</v>
      </c>
      <c r="J28" s="15">
        <v>78</v>
      </c>
    </row>
    <row r="29" spans="1:10" x14ac:dyDescent="0.2">
      <c r="A29" s="10">
        <v>22</v>
      </c>
      <c r="B29" s="10">
        <v>74</v>
      </c>
      <c r="C29" s="14" t="s">
        <v>291</v>
      </c>
      <c r="D29" s="12" t="s">
        <v>188</v>
      </c>
      <c r="E29" s="75" t="s">
        <v>209</v>
      </c>
      <c r="F29" s="30">
        <v>9.1006944444444436E-4</v>
      </c>
      <c r="G29" s="15">
        <v>15</v>
      </c>
      <c r="H29" s="15">
        <v>0</v>
      </c>
      <c r="I29" s="30">
        <f t="shared" si="0"/>
        <v>1.7781249999999998E-3</v>
      </c>
      <c r="J29" s="15">
        <v>76</v>
      </c>
    </row>
    <row r="30" spans="1:10" x14ac:dyDescent="0.2">
      <c r="A30" s="10">
        <v>23</v>
      </c>
      <c r="B30" s="10">
        <v>63</v>
      </c>
      <c r="C30" s="82" t="s">
        <v>278</v>
      </c>
      <c r="D30" s="82" t="s">
        <v>279</v>
      </c>
      <c r="E30" s="82" t="s">
        <v>284</v>
      </c>
      <c r="F30" s="30">
        <v>1.1418981481481482E-3</v>
      </c>
      <c r="G30" s="15">
        <v>11</v>
      </c>
      <c r="H30" s="15">
        <v>0</v>
      </c>
      <c r="I30" s="30">
        <f t="shared" si="0"/>
        <v>1.7784722222222221E-3</v>
      </c>
      <c r="J30" s="15">
        <v>74</v>
      </c>
    </row>
    <row r="31" spans="1:10" x14ac:dyDescent="0.2">
      <c r="A31" s="10">
        <v>24</v>
      </c>
      <c r="B31" s="33">
        <v>73</v>
      </c>
      <c r="C31" s="75" t="s">
        <v>153</v>
      </c>
      <c r="D31" s="75" t="s">
        <v>199</v>
      </c>
      <c r="E31" s="75" t="s">
        <v>154</v>
      </c>
      <c r="F31" s="84" t="s">
        <v>288</v>
      </c>
      <c r="G31" s="15"/>
      <c r="H31" s="15"/>
      <c r="I31" s="30" t="e">
        <f t="shared" si="0"/>
        <v>#VALUE!</v>
      </c>
      <c r="J31" s="15">
        <v>0</v>
      </c>
    </row>
    <row r="32" spans="1:10" x14ac:dyDescent="0.2">
      <c r="A32" s="10">
        <v>25</v>
      </c>
      <c r="B32" s="12"/>
      <c r="C32" s="12"/>
      <c r="D32" s="14"/>
      <c r="E32" s="12"/>
      <c r="F32" s="55"/>
      <c r="G32" s="15"/>
      <c r="H32" s="15"/>
      <c r="I32" s="30">
        <f t="shared" ref="I32:I39" si="1">F32+(G32*$N$6)+(H32*$O$6)</f>
        <v>0</v>
      </c>
      <c r="J32" s="15">
        <v>70</v>
      </c>
    </row>
    <row r="33" spans="1:10" x14ac:dyDescent="0.2">
      <c r="A33" s="10">
        <v>26</v>
      </c>
      <c r="B33" s="10"/>
      <c r="C33" s="12"/>
      <c r="D33" s="12"/>
      <c r="E33" s="13"/>
      <c r="F33" s="55"/>
      <c r="G33" s="15"/>
      <c r="H33" s="15"/>
      <c r="I33" s="30">
        <f t="shared" si="1"/>
        <v>0</v>
      </c>
      <c r="J33" s="15">
        <v>68</v>
      </c>
    </row>
    <row r="34" spans="1:10" x14ac:dyDescent="0.2">
      <c r="A34" s="10">
        <v>27</v>
      </c>
      <c r="B34" s="10"/>
      <c r="C34" s="12"/>
      <c r="D34" s="12"/>
      <c r="E34" s="13"/>
      <c r="F34" s="55"/>
      <c r="G34" s="15"/>
      <c r="H34" s="15"/>
      <c r="I34" s="30">
        <f t="shared" si="1"/>
        <v>0</v>
      </c>
      <c r="J34" s="15">
        <v>66</v>
      </c>
    </row>
    <row r="35" spans="1:10" x14ac:dyDescent="0.2">
      <c r="A35" s="10">
        <v>28</v>
      </c>
      <c r="B35" s="10"/>
      <c r="C35" s="12"/>
      <c r="D35" s="12"/>
      <c r="E35" s="13"/>
      <c r="F35" s="55"/>
      <c r="G35" s="15"/>
      <c r="H35" s="15"/>
      <c r="I35" s="30">
        <f t="shared" si="1"/>
        <v>0</v>
      </c>
      <c r="J35" s="15">
        <v>64</v>
      </c>
    </row>
    <row r="36" spans="1:10" x14ac:dyDescent="0.2">
      <c r="A36" s="10">
        <v>29</v>
      </c>
      <c r="B36" s="10"/>
      <c r="C36" s="12"/>
      <c r="D36" s="12"/>
      <c r="E36" s="13"/>
      <c r="F36" s="55"/>
      <c r="G36" s="15"/>
      <c r="H36" s="15"/>
      <c r="I36" s="30">
        <f t="shared" si="1"/>
        <v>0</v>
      </c>
      <c r="J36" s="15">
        <v>62</v>
      </c>
    </row>
    <row r="37" spans="1:10" x14ac:dyDescent="0.2">
      <c r="A37" s="10">
        <v>30</v>
      </c>
      <c r="B37" s="10"/>
      <c r="C37" s="12"/>
      <c r="D37" s="12"/>
      <c r="E37" s="13"/>
      <c r="F37" s="55"/>
      <c r="G37" s="15"/>
      <c r="H37" s="15"/>
      <c r="I37" s="30">
        <f t="shared" si="1"/>
        <v>0</v>
      </c>
      <c r="J37" s="15">
        <v>60</v>
      </c>
    </row>
    <row r="38" spans="1:10" x14ac:dyDescent="0.2">
      <c r="A38" s="10">
        <v>31</v>
      </c>
      <c r="B38" s="10"/>
      <c r="C38" s="12"/>
      <c r="D38" s="12"/>
      <c r="E38" s="13"/>
      <c r="F38" s="55"/>
      <c r="G38" s="15"/>
      <c r="H38" s="15"/>
      <c r="I38" s="30">
        <f t="shared" si="1"/>
        <v>0</v>
      </c>
      <c r="J38" s="15">
        <v>59</v>
      </c>
    </row>
    <row r="39" spans="1:10" x14ac:dyDescent="0.2">
      <c r="A39" s="10">
        <v>32</v>
      </c>
      <c r="B39" s="10"/>
      <c r="C39" s="12"/>
      <c r="D39" s="12"/>
      <c r="E39" s="13"/>
      <c r="F39" s="55"/>
      <c r="G39" s="15"/>
      <c r="H39" s="15"/>
      <c r="I39" s="30">
        <f t="shared" si="1"/>
        <v>0</v>
      </c>
      <c r="J39" s="15">
        <v>56</v>
      </c>
    </row>
    <row r="40" spans="1:10" x14ac:dyDescent="0.2">
      <c r="B40" s="19"/>
      <c r="D40"/>
      <c r="G40" s="2"/>
      <c r="H40"/>
    </row>
    <row r="41" spans="1:10" x14ac:dyDescent="0.2">
      <c r="B41" s="19"/>
      <c r="D41"/>
      <c r="G41" s="2"/>
      <c r="H41"/>
    </row>
    <row r="42" spans="1:10" x14ac:dyDescent="0.2">
      <c r="B42" s="19"/>
      <c r="D42"/>
      <c r="G42" s="2"/>
      <c r="H42"/>
    </row>
    <row r="43" spans="1:10" x14ac:dyDescent="0.2">
      <c r="C43" s="20"/>
      <c r="D43"/>
      <c r="E43" s="24" t="s">
        <v>72</v>
      </c>
      <c r="H43"/>
    </row>
    <row r="44" spans="1:10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10" x14ac:dyDescent="0.2">
      <c r="A45" s="7">
        <v>1</v>
      </c>
      <c r="B45" s="10">
        <v>57</v>
      </c>
      <c r="C45" s="82" t="s">
        <v>194</v>
      </c>
      <c r="D45" s="82" t="s">
        <v>273</v>
      </c>
      <c r="E45" s="82" t="s">
        <v>125</v>
      </c>
      <c r="F45" s="28">
        <v>1.0266203703703703E-4</v>
      </c>
      <c r="G45" s="15">
        <v>202</v>
      </c>
    </row>
    <row r="46" spans="1:10" x14ac:dyDescent="0.2">
      <c r="A46" s="10">
        <v>2</v>
      </c>
      <c r="B46" s="10">
        <v>54</v>
      </c>
      <c r="C46" s="75" t="s">
        <v>211</v>
      </c>
      <c r="D46" s="75" t="s">
        <v>212</v>
      </c>
      <c r="E46" s="75" t="s">
        <v>102</v>
      </c>
      <c r="F46" s="28">
        <v>1.0358796296296295E-4</v>
      </c>
      <c r="G46" s="15">
        <v>191</v>
      </c>
    </row>
    <row r="47" spans="1:10" x14ac:dyDescent="0.2">
      <c r="A47" s="10">
        <v>3</v>
      </c>
      <c r="B47" s="10">
        <v>51</v>
      </c>
      <c r="C47" s="75" t="s">
        <v>155</v>
      </c>
      <c r="D47" s="75" t="s">
        <v>196</v>
      </c>
      <c r="E47" s="75" t="s">
        <v>102</v>
      </c>
      <c r="F47" s="28">
        <v>1.0393518518518519E-4</v>
      </c>
      <c r="G47" s="15">
        <v>181</v>
      </c>
    </row>
    <row r="48" spans="1:10" x14ac:dyDescent="0.2">
      <c r="A48" s="7">
        <v>4</v>
      </c>
      <c r="B48" s="10">
        <v>72</v>
      </c>
      <c r="C48" s="75" t="s">
        <v>228</v>
      </c>
      <c r="D48" s="75" t="s">
        <v>229</v>
      </c>
      <c r="E48" s="75" t="s">
        <v>232</v>
      </c>
      <c r="F48" s="28">
        <v>1.0960648148148148E-4</v>
      </c>
      <c r="G48" s="39">
        <v>171</v>
      </c>
    </row>
    <row r="49" spans="1:7" x14ac:dyDescent="0.2">
      <c r="A49" s="10">
        <v>5</v>
      </c>
      <c r="B49" s="10">
        <v>60</v>
      </c>
      <c r="C49" s="75" t="s">
        <v>217</v>
      </c>
      <c r="D49" s="75" t="s">
        <v>118</v>
      </c>
      <c r="E49" s="75" t="s">
        <v>126</v>
      </c>
      <c r="F49" s="28">
        <v>1.1215277777777779E-4</v>
      </c>
      <c r="G49" s="39">
        <v>161</v>
      </c>
    </row>
    <row r="50" spans="1:7" x14ac:dyDescent="0.2">
      <c r="A50" s="10">
        <v>6</v>
      </c>
      <c r="B50" s="33">
        <v>64</v>
      </c>
      <c r="C50" s="82" t="s">
        <v>253</v>
      </c>
      <c r="D50" s="82" t="s">
        <v>275</v>
      </c>
      <c r="E50" s="82" t="s">
        <v>284</v>
      </c>
      <c r="F50" s="28">
        <v>1.1284722222222223E-4</v>
      </c>
      <c r="G50" s="39">
        <v>152</v>
      </c>
    </row>
    <row r="51" spans="1:7" x14ac:dyDescent="0.2">
      <c r="A51" s="7">
        <v>7</v>
      </c>
      <c r="B51" s="33">
        <v>56</v>
      </c>
      <c r="C51" s="75" t="s">
        <v>158</v>
      </c>
      <c r="D51" s="75" t="s">
        <v>118</v>
      </c>
      <c r="E51" s="75" t="s">
        <v>123</v>
      </c>
      <c r="F51" s="28">
        <v>1.1435185185185186E-4</v>
      </c>
      <c r="G51" s="39">
        <v>144</v>
      </c>
    </row>
    <row r="52" spans="1:7" x14ac:dyDescent="0.2">
      <c r="A52" s="10">
        <v>8</v>
      </c>
      <c r="B52" s="33">
        <v>59</v>
      </c>
      <c r="C52" s="82" t="s">
        <v>274</v>
      </c>
      <c r="D52" s="82" t="s">
        <v>275</v>
      </c>
      <c r="E52" s="75" t="s">
        <v>126</v>
      </c>
      <c r="F52" s="28">
        <v>1.1550925925925927E-4</v>
      </c>
      <c r="G52" s="39">
        <v>136</v>
      </c>
    </row>
    <row r="53" spans="1:7" x14ac:dyDescent="0.2">
      <c r="A53" s="10">
        <v>9</v>
      </c>
      <c r="B53" s="33">
        <v>65</v>
      </c>
      <c r="C53" s="82" t="s">
        <v>280</v>
      </c>
      <c r="D53" s="82" t="s">
        <v>281</v>
      </c>
      <c r="E53" s="82" t="s">
        <v>284</v>
      </c>
      <c r="F53" s="28">
        <v>1.1574074074074073E-4</v>
      </c>
      <c r="G53" s="39">
        <v>128</v>
      </c>
    </row>
    <row r="54" spans="1:7" x14ac:dyDescent="0.2">
      <c r="A54" s="7">
        <v>10</v>
      </c>
      <c r="B54" s="33">
        <v>58</v>
      </c>
      <c r="C54" s="75" t="s">
        <v>215</v>
      </c>
      <c r="D54" s="75" t="s">
        <v>216</v>
      </c>
      <c r="E54" s="75" t="s">
        <v>125</v>
      </c>
      <c r="F54" s="28">
        <v>1.1585648148148149E-4</v>
      </c>
      <c r="G54" s="39">
        <v>120</v>
      </c>
    </row>
    <row r="55" spans="1:7" x14ac:dyDescent="0.2">
      <c r="A55" s="10">
        <v>11</v>
      </c>
      <c r="B55" s="33">
        <v>62</v>
      </c>
      <c r="C55" s="82" t="s">
        <v>276</v>
      </c>
      <c r="D55" s="82" t="s">
        <v>277</v>
      </c>
      <c r="E55" s="82" t="s">
        <v>283</v>
      </c>
      <c r="F55" s="83">
        <v>1.1620370370370369E-4</v>
      </c>
      <c r="G55" s="39">
        <v>115</v>
      </c>
    </row>
    <row r="56" spans="1:7" x14ac:dyDescent="0.2">
      <c r="A56" s="10">
        <v>12</v>
      </c>
      <c r="B56" s="10">
        <v>66</v>
      </c>
      <c r="C56" s="75" t="s">
        <v>220</v>
      </c>
      <c r="D56" s="75" t="s">
        <v>221</v>
      </c>
      <c r="E56" s="75" t="s">
        <v>230</v>
      </c>
      <c r="F56" s="28">
        <v>1.1631944444444445E-4</v>
      </c>
      <c r="G56" s="39">
        <v>110</v>
      </c>
    </row>
    <row r="57" spans="1:7" x14ac:dyDescent="0.2">
      <c r="A57" s="7">
        <v>13</v>
      </c>
      <c r="B57" s="33">
        <v>52</v>
      </c>
      <c r="C57" s="82" t="s">
        <v>127</v>
      </c>
      <c r="D57" s="82" t="s">
        <v>272</v>
      </c>
      <c r="E57" s="75" t="s">
        <v>102</v>
      </c>
      <c r="F57" s="28">
        <v>1.1666666666666667E-4</v>
      </c>
      <c r="G57" s="15">
        <v>105</v>
      </c>
    </row>
    <row r="58" spans="1:7" x14ac:dyDescent="0.2">
      <c r="A58" s="10">
        <v>14</v>
      </c>
      <c r="B58" s="33">
        <v>67</v>
      </c>
      <c r="C58" s="75" t="s">
        <v>222</v>
      </c>
      <c r="D58" s="75" t="s">
        <v>223</v>
      </c>
      <c r="E58" s="75" t="s">
        <v>230</v>
      </c>
      <c r="F58" s="28">
        <v>1.1712962962962963E-4</v>
      </c>
      <c r="G58" s="15">
        <v>100</v>
      </c>
    </row>
    <row r="59" spans="1:7" x14ac:dyDescent="0.2">
      <c r="A59" s="10">
        <v>15</v>
      </c>
      <c r="B59" s="33">
        <v>53</v>
      </c>
      <c r="C59" s="75" t="s">
        <v>210</v>
      </c>
      <c r="D59" s="75" t="s">
        <v>148</v>
      </c>
      <c r="E59" s="75" t="s">
        <v>102</v>
      </c>
      <c r="F59" s="28">
        <v>1.1886574074074074E-4</v>
      </c>
      <c r="G59" s="15">
        <v>95</v>
      </c>
    </row>
    <row r="60" spans="1:7" x14ac:dyDescent="0.2">
      <c r="A60" s="7">
        <v>16</v>
      </c>
      <c r="B60" s="33">
        <v>70</v>
      </c>
      <c r="C60" s="75" t="s">
        <v>98</v>
      </c>
      <c r="D60" s="75" t="s">
        <v>225</v>
      </c>
      <c r="E60" s="75" t="s">
        <v>209</v>
      </c>
      <c r="F60" s="28">
        <v>1.2013888888888891E-4</v>
      </c>
      <c r="G60" s="15">
        <v>92</v>
      </c>
    </row>
    <row r="61" spans="1:7" x14ac:dyDescent="0.2">
      <c r="A61" s="10">
        <v>17</v>
      </c>
      <c r="B61" s="10">
        <v>69</v>
      </c>
      <c r="C61" s="75" t="s">
        <v>224</v>
      </c>
      <c r="D61" s="75" t="s">
        <v>282</v>
      </c>
      <c r="E61" s="75" t="s">
        <v>231</v>
      </c>
      <c r="F61" s="28">
        <v>1.2048611111111113E-4</v>
      </c>
      <c r="G61" s="15">
        <v>89</v>
      </c>
    </row>
    <row r="62" spans="1:7" x14ac:dyDescent="0.2">
      <c r="A62" s="7">
        <v>18</v>
      </c>
      <c r="B62" s="10">
        <v>74</v>
      </c>
      <c r="C62" s="14" t="s">
        <v>291</v>
      </c>
      <c r="D62" s="12" t="s">
        <v>188</v>
      </c>
      <c r="E62" s="75" t="s">
        <v>209</v>
      </c>
      <c r="F62" s="28">
        <v>1.232638888888889E-4</v>
      </c>
      <c r="G62" s="15">
        <v>86</v>
      </c>
    </row>
    <row r="63" spans="1:7" x14ac:dyDescent="0.2">
      <c r="A63" s="10">
        <v>19</v>
      </c>
      <c r="B63" s="33">
        <v>71</v>
      </c>
      <c r="C63" s="75" t="s">
        <v>226</v>
      </c>
      <c r="D63" s="75" t="s">
        <v>227</v>
      </c>
      <c r="E63" s="75" t="s">
        <v>209</v>
      </c>
      <c r="F63" s="28">
        <v>1.244212962962963E-4</v>
      </c>
      <c r="G63" s="15">
        <v>83</v>
      </c>
    </row>
    <row r="64" spans="1:7" x14ac:dyDescent="0.2">
      <c r="A64" s="7">
        <v>20</v>
      </c>
      <c r="B64" s="10">
        <v>63</v>
      </c>
      <c r="C64" s="82" t="s">
        <v>278</v>
      </c>
      <c r="D64" s="82" t="s">
        <v>279</v>
      </c>
      <c r="E64" s="82" t="s">
        <v>284</v>
      </c>
      <c r="F64" s="28">
        <v>1.2708333333333332E-4</v>
      </c>
      <c r="G64" s="15">
        <v>80</v>
      </c>
    </row>
    <row r="65" spans="1:8" x14ac:dyDescent="0.2">
      <c r="A65" s="10">
        <v>21</v>
      </c>
      <c r="B65" s="33">
        <v>61</v>
      </c>
      <c r="C65" s="75" t="s">
        <v>218</v>
      </c>
      <c r="D65" s="75" t="s">
        <v>219</v>
      </c>
      <c r="E65" s="75" t="s">
        <v>126</v>
      </c>
      <c r="F65" s="28">
        <v>1.3067129629629629E-4</v>
      </c>
      <c r="G65" s="15">
        <v>78</v>
      </c>
    </row>
    <row r="66" spans="1:8" x14ac:dyDescent="0.2">
      <c r="A66" s="7">
        <v>22</v>
      </c>
      <c r="B66" s="10">
        <v>75</v>
      </c>
      <c r="C66" s="14" t="s">
        <v>287</v>
      </c>
      <c r="D66" s="14" t="s">
        <v>192</v>
      </c>
      <c r="E66" s="14" t="s">
        <v>102</v>
      </c>
      <c r="F66" s="28">
        <v>1.3078703703703706E-4</v>
      </c>
      <c r="G66" s="15">
        <v>76</v>
      </c>
    </row>
    <row r="67" spans="1:8" x14ac:dyDescent="0.2">
      <c r="A67" s="10">
        <v>23</v>
      </c>
      <c r="B67" s="33">
        <v>55</v>
      </c>
      <c r="C67" s="81" t="s">
        <v>213</v>
      </c>
      <c r="D67" s="81" t="s">
        <v>214</v>
      </c>
      <c r="E67" s="81" t="s">
        <v>208</v>
      </c>
      <c r="F67" s="28">
        <v>1.3969907407407407E-4</v>
      </c>
      <c r="G67" s="15">
        <v>74</v>
      </c>
    </row>
    <row r="68" spans="1:8" x14ac:dyDescent="0.2">
      <c r="A68" s="7">
        <v>24</v>
      </c>
      <c r="B68" s="33">
        <v>73</v>
      </c>
      <c r="C68" s="75" t="s">
        <v>153</v>
      </c>
      <c r="D68" s="75" t="s">
        <v>199</v>
      </c>
      <c r="E68" s="75" t="s">
        <v>154</v>
      </c>
      <c r="F68" s="86" t="s">
        <v>288</v>
      </c>
      <c r="G68" s="15">
        <v>0</v>
      </c>
    </row>
    <row r="69" spans="1:8" x14ac:dyDescent="0.2">
      <c r="A69" s="7">
        <v>25</v>
      </c>
      <c r="B69" s="12"/>
      <c r="C69" s="12"/>
      <c r="D69" s="14"/>
      <c r="E69" s="12"/>
      <c r="F69" s="28"/>
      <c r="G69" s="15">
        <v>70</v>
      </c>
    </row>
    <row r="70" spans="1:8" x14ac:dyDescent="0.2">
      <c r="A70" s="10">
        <v>26</v>
      </c>
      <c r="B70" s="10"/>
      <c r="C70" s="12"/>
      <c r="D70" s="12"/>
      <c r="E70" s="13"/>
      <c r="F70" s="28"/>
      <c r="G70" s="15">
        <v>68</v>
      </c>
    </row>
    <row r="71" spans="1:8" x14ac:dyDescent="0.2">
      <c r="A71" s="7">
        <v>27</v>
      </c>
      <c r="B71" s="10"/>
      <c r="C71" s="12"/>
      <c r="D71" s="12"/>
      <c r="E71" s="13"/>
      <c r="F71" s="28"/>
      <c r="G71" s="15">
        <v>66</v>
      </c>
    </row>
    <row r="72" spans="1:8" x14ac:dyDescent="0.2">
      <c r="A72" s="7">
        <v>28</v>
      </c>
      <c r="B72" s="10"/>
      <c r="C72" s="12"/>
      <c r="D72" s="12"/>
      <c r="E72" s="13"/>
      <c r="F72" s="28"/>
      <c r="G72" s="15">
        <v>64</v>
      </c>
    </row>
    <row r="73" spans="1:8" x14ac:dyDescent="0.2">
      <c r="A73" s="10">
        <v>29</v>
      </c>
      <c r="B73" s="10"/>
      <c r="C73" s="12"/>
      <c r="D73" s="12"/>
      <c r="E73" s="13"/>
      <c r="F73" s="28"/>
      <c r="G73" s="15">
        <v>62</v>
      </c>
    </row>
    <row r="74" spans="1:8" x14ac:dyDescent="0.2">
      <c r="A74" s="7">
        <v>30</v>
      </c>
      <c r="B74" s="10"/>
      <c r="C74" s="12"/>
      <c r="D74" s="12"/>
      <c r="E74" s="13"/>
      <c r="F74" s="28"/>
      <c r="G74" s="15">
        <v>60</v>
      </c>
    </row>
    <row r="75" spans="1:8" x14ac:dyDescent="0.2">
      <c r="A75" s="7">
        <v>31</v>
      </c>
      <c r="B75" s="10"/>
      <c r="C75" s="12"/>
      <c r="D75" s="12"/>
      <c r="E75" s="13"/>
      <c r="F75" s="28"/>
      <c r="G75" s="15">
        <v>59</v>
      </c>
    </row>
    <row r="76" spans="1:8" x14ac:dyDescent="0.2">
      <c r="A76" s="10">
        <v>32</v>
      </c>
      <c r="B76" s="10"/>
      <c r="C76" s="12"/>
      <c r="D76" s="12"/>
      <c r="E76" s="13"/>
      <c r="F76" s="28"/>
      <c r="G76" s="15">
        <v>58</v>
      </c>
    </row>
    <row r="77" spans="1:8" x14ac:dyDescent="0.2">
      <c r="D77"/>
      <c r="H77"/>
    </row>
    <row r="78" spans="1:8" x14ac:dyDescent="0.2">
      <c r="D78"/>
      <c r="H78"/>
    </row>
    <row r="79" spans="1:8" x14ac:dyDescent="0.2">
      <c r="D79"/>
      <c r="H79"/>
    </row>
    <row r="80" spans="1:8" x14ac:dyDescent="0.2">
      <c r="D80"/>
      <c r="H80"/>
    </row>
    <row r="81" spans="1:8" x14ac:dyDescent="0.2">
      <c r="D81"/>
      <c r="H81"/>
    </row>
    <row r="82" spans="1:8" x14ac:dyDescent="0.2">
      <c r="C82" s="20"/>
      <c r="D82"/>
      <c r="E82" s="24" t="s">
        <v>73</v>
      </c>
      <c r="H82"/>
    </row>
    <row r="83" spans="1:8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  <c r="H83"/>
    </row>
    <row r="84" spans="1:8" x14ac:dyDescent="0.2">
      <c r="A84" s="7">
        <v>1</v>
      </c>
      <c r="B84" s="10">
        <v>54</v>
      </c>
      <c r="C84" s="75" t="s">
        <v>211</v>
      </c>
      <c r="D84" s="75" t="s">
        <v>212</v>
      </c>
      <c r="E84" s="75" t="s">
        <v>102</v>
      </c>
      <c r="F84" s="15">
        <v>202</v>
      </c>
      <c r="H84"/>
    </row>
    <row r="85" spans="1:8" x14ac:dyDescent="0.2">
      <c r="A85" s="10">
        <v>2</v>
      </c>
      <c r="B85" s="33">
        <v>64</v>
      </c>
      <c r="C85" s="82" t="s">
        <v>253</v>
      </c>
      <c r="D85" s="82" t="s">
        <v>275</v>
      </c>
      <c r="E85" s="82" t="s">
        <v>284</v>
      </c>
      <c r="F85" s="15">
        <v>191</v>
      </c>
      <c r="H85"/>
    </row>
    <row r="86" spans="1:8" x14ac:dyDescent="0.2">
      <c r="A86" s="7">
        <v>3</v>
      </c>
      <c r="B86" s="10">
        <v>57</v>
      </c>
      <c r="C86" s="82" t="s">
        <v>194</v>
      </c>
      <c r="D86" s="82" t="s">
        <v>273</v>
      </c>
      <c r="E86" s="82" t="s">
        <v>125</v>
      </c>
      <c r="F86" s="15">
        <v>181</v>
      </c>
      <c r="H86"/>
    </row>
    <row r="87" spans="1:8" x14ac:dyDescent="0.2">
      <c r="A87" s="7">
        <v>4</v>
      </c>
      <c r="B87" s="10">
        <v>51</v>
      </c>
      <c r="C87" s="75" t="s">
        <v>155</v>
      </c>
      <c r="D87" s="75" t="s">
        <v>196</v>
      </c>
      <c r="E87" s="75" t="s">
        <v>102</v>
      </c>
      <c r="F87" s="39">
        <v>171</v>
      </c>
      <c r="H87"/>
    </row>
    <row r="88" spans="1:8" x14ac:dyDescent="0.2">
      <c r="A88" s="10">
        <v>5</v>
      </c>
      <c r="B88" s="10">
        <v>72</v>
      </c>
      <c r="C88" s="75" t="s">
        <v>228</v>
      </c>
      <c r="D88" s="75" t="s">
        <v>229</v>
      </c>
      <c r="E88" s="75" t="s">
        <v>232</v>
      </c>
      <c r="F88" s="39">
        <v>161</v>
      </c>
      <c r="H88"/>
    </row>
    <row r="89" spans="1:8" x14ac:dyDescent="0.2">
      <c r="A89" s="10">
        <v>6</v>
      </c>
      <c r="B89" s="33">
        <v>65</v>
      </c>
      <c r="C89" s="82" t="s">
        <v>280</v>
      </c>
      <c r="D89" s="82" t="s">
        <v>281</v>
      </c>
      <c r="E89" s="82" t="s">
        <v>284</v>
      </c>
      <c r="F89" s="39">
        <v>152</v>
      </c>
      <c r="H89"/>
    </row>
    <row r="90" spans="1:8" x14ac:dyDescent="0.2">
      <c r="A90" s="10">
        <v>7</v>
      </c>
      <c r="B90" s="33">
        <v>59</v>
      </c>
      <c r="C90" s="82" t="s">
        <v>274</v>
      </c>
      <c r="D90" s="82" t="s">
        <v>275</v>
      </c>
      <c r="E90" s="75" t="s">
        <v>126</v>
      </c>
      <c r="F90" s="39">
        <v>144</v>
      </c>
      <c r="H90"/>
    </row>
    <row r="91" spans="1:8" x14ac:dyDescent="0.2">
      <c r="A91" s="10">
        <v>8</v>
      </c>
      <c r="B91" s="33">
        <v>52</v>
      </c>
      <c r="C91" s="82" t="s">
        <v>127</v>
      </c>
      <c r="D91" s="82" t="s">
        <v>272</v>
      </c>
      <c r="E91" s="75" t="s">
        <v>102</v>
      </c>
      <c r="F91" s="39">
        <v>136</v>
      </c>
      <c r="H91"/>
    </row>
    <row r="92" spans="1:8" x14ac:dyDescent="0.2">
      <c r="A92" s="10">
        <v>9</v>
      </c>
      <c r="B92" s="33">
        <v>56</v>
      </c>
      <c r="C92" s="75" t="s">
        <v>158</v>
      </c>
      <c r="D92" s="75" t="s">
        <v>118</v>
      </c>
      <c r="E92" s="75" t="s">
        <v>123</v>
      </c>
      <c r="F92" s="39">
        <v>128</v>
      </c>
      <c r="H92"/>
    </row>
    <row r="93" spans="1:8" x14ac:dyDescent="0.2">
      <c r="A93" s="7">
        <v>10</v>
      </c>
      <c r="B93" s="10">
        <v>60</v>
      </c>
      <c r="C93" s="75" t="s">
        <v>217</v>
      </c>
      <c r="D93" s="75" t="s">
        <v>118</v>
      </c>
      <c r="E93" s="75" t="s">
        <v>126</v>
      </c>
      <c r="F93" s="39">
        <v>120</v>
      </c>
      <c r="H93"/>
    </row>
    <row r="94" spans="1:8" x14ac:dyDescent="0.2">
      <c r="A94" s="7">
        <v>11</v>
      </c>
      <c r="B94" s="10">
        <v>63</v>
      </c>
      <c r="C94" s="82" t="s">
        <v>278</v>
      </c>
      <c r="D94" s="82" t="s">
        <v>279</v>
      </c>
      <c r="E94" s="82" t="s">
        <v>284</v>
      </c>
      <c r="F94" s="39">
        <v>115</v>
      </c>
      <c r="H94"/>
    </row>
    <row r="95" spans="1:8" x14ac:dyDescent="0.2">
      <c r="A95" s="10">
        <v>12</v>
      </c>
      <c r="B95" s="33">
        <v>58</v>
      </c>
      <c r="C95" s="75" t="s">
        <v>215</v>
      </c>
      <c r="D95" s="75" t="s">
        <v>216</v>
      </c>
      <c r="E95" s="75" t="s">
        <v>125</v>
      </c>
      <c r="F95" s="39">
        <v>110</v>
      </c>
      <c r="H95"/>
    </row>
    <row r="96" spans="1:8" x14ac:dyDescent="0.2">
      <c r="A96" s="7">
        <v>13</v>
      </c>
      <c r="B96" s="10">
        <v>66</v>
      </c>
      <c r="C96" s="75" t="s">
        <v>220</v>
      </c>
      <c r="D96" s="75" t="s">
        <v>221</v>
      </c>
      <c r="E96" s="75" t="s">
        <v>230</v>
      </c>
      <c r="F96" s="15">
        <v>105</v>
      </c>
      <c r="H96"/>
    </row>
    <row r="97" spans="1:8" x14ac:dyDescent="0.2">
      <c r="A97" s="10">
        <v>14</v>
      </c>
      <c r="B97" s="33">
        <v>70</v>
      </c>
      <c r="C97" s="75" t="s">
        <v>98</v>
      </c>
      <c r="D97" s="75" t="s">
        <v>225</v>
      </c>
      <c r="E97" s="75" t="s">
        <v>209</v>
      </c>
      <c r="F97" s="15">
        <v>100</v>
      </c>
      <c r="H97"/>
    </row>
    <row r="98" spans="1:8" x14ac:dyDescent="0.2">
      <c r="A98" s="10">
        <v>15</v>
      </c>
      <c r="B98" s="33">
        <v>61</v>
      </c>
      <c r="C98" s="75" t="s">
        <v>218</v>
      </c>
      <c r="D98" s="75" t="s">
        <v>219</v>
      </c>
      <c r="E98" s="75" t="s">
        <v>126</v>
      </c>
      <c r="F98" s="15">
        <v>95</v>
      </c>
      <c r="H98"/>
    </row>
    <row r="99" spans="1:8" x14ac:dyDescent="0.2">
      <c r="A99" s="10">
        <v>16</v>
      </c>
      <c r="B99" s="10">
        <v>75</v>
      </c>
      <c r="C99" s="14" t="s">
        <v>287</v>
      </c>
      <c r="D99" s="14" t="s">
        <v>192</v>
      </c>
      <c r="E99" s="14" t="s">
        <v>102</v>
      </c>
      <c r="F99" s="15">
        <v>92</v>
      </c>
      <c r="H99"/>
    </row>
    <row r="100" spans="1:8" x14ac:dyDescent="0.2">
      <c r="A100" s="10">
        <v>17</v>
      </c>
      <c r="B100" s="33">
        <v>53</v>
      </c>
      <c r="C100" s="75" t="s">
        <v>210</v>
      </c>
      <c r="D100" s="75" t="s">
        <v>148</v>
      </c>
      <c r="E100" s="75" t="s">
        <v>102</v>
      </c>
      <c r="F100" s="15">
        <v>89</v>
      </c>
      <c r="H100"/>
    </row>
    <row r="101" spans="1:8" x14ac:dyDescent="0.2">
      <c r="A101" s="10">
        <v>18</v>
      </c>
      <c r="B101" s="33">
        <v>62</v>
      </c>
      <c r="C101" s="82" t="s">
        <v>276</v>
      </c>
      <c r="D101" s="82" t="s">
        <v>277</v>
      </c>
      <c r="E101" s="82" t="s">
        <v>283</v>
      </c>
      <c r="F101" s="15">
        <v>86</v>
      </c>
      <c r="H101"/>
    </row>
    <row r="102" spans="1:8" x14ac:dyDescent="0.2">
      <c r="A102" s="10">
        <v>19</v>
      </c>
      <c r="B102" s="33">
        <v>67</v>
      </c>
      <c r="C102" s="75" t="s">
        <v>222</v>
      </c>
      <c r="D102" s="75" t="s">
        <v>223</v>
      </c>
      <c r="E102" s="75" t="s">
        <v>230</v>
      </c>
      <c r="F102" s="15">
        <v>83</v>
      </c>
      <c r="H102"/>
    </row>
    <row r="103" spans="1:8" x14ac:dyDescent="0.2">
      <c r="A103" s="10">
        <v>20</v>
      </c>
      <c r="B103" s="10">
        <v>74</v>
      </c>
      <c r="C103" s="14" t="s">
        <v>291</v>
      </c>
      <c r="D103" s="12" t="s">
        <v>188</v>
      </c>
      <c r="E103" s="75" t="s">
        <v>209</v>
      </c>
      <c r="F103" s="15">
        <v>80</v>
      </c>
      <c r="H103"/>
    </row>
    <row r="104" spans="1:8" x14ac:dyDescent="0.2">
      <c r="A104" s="10">
        <v>21</v>
      </c>
      <c r="B104" s="33">
        <v>55</v>
      </c>
      <c r="C104" s="81" t="s">
        <v>213</v>
      </c>
      <c r="D104" s="81" t="s">
        <v>214</v>
      </c>
      <c r="E104" s="81" t="s">
        <v>208</v>
      </c>
      <c r="F104" s="15">
        <v>78</v>
      </c>
      <c r="H104"/>
    </row>
    <row r="105" spans="1:8" x14ac:dyDescent="0.2">
      <c r="A105" s="10">
        <v>22</v>
      </c>
      <c r="B105" s="10">
        <v>69</v>
      </c>
      <c r="C105" s="75" t="s">
        <v>224</v>
      </c>
      <c r="D105" s="75" t="s">
        <v>282</v>
      </c>
      <c r="E105" s="75" t="s">
        <v>231</v>
      </c>
      <c r="F105" s="15">
        <v>76</v>
      </c>
      <c r="H105"/>
    </row>
    <row r="106" spans="1:8" x14ac:dyDescent="0.2">
      <c r="A106" s="10">
        <v>23</v>
      </c>
      <c r="B106" s="33">
        <v>71</v>
      </c>
      <c r="C106" s="75" t="s">
        <v>226</v>
      </c>
      <c r="D106" s="75" t="s">
        <v>227</v>
      </c>
      <c r="E106" s="75" t="s">
        <v>209</v>
      </c>
      <c r="F106" s="15">
        <v>74</v>
      </c>
      <c r="H106"/>
    </row>
    <row r="107" spans="1:8" x14ac:dyDescent="0.2">
      <c r="A107" s="10" t="s">
        <v>288</v>
      </c>
      <c r="B107" s="33">
        <v>73</v>
      </c>
      <c r="C107" s="75" t="s">
        <v>153</v>
      </c>
      <c r="D107" s="75" t="s">
        <v>199</v>
      </c>
      <c r="E107" s="75" t="s">
        <v>154</v>
      </c>
      <c r="F107" s="15">
        <v>0</v>
      </c>
      <c r="H107"/>
    </row>
    <row r="108" spans="1:8" x14ac:dyDescent="0.2">
      <c r="A108" s="10"/>
      <c r="B108" s="12"/>
      <c r="C108" s="12"/>
      <c r="D108" s="14"/>
      <c r="E108" s="12"/>
      <c r="F108" s="15">
        <v>70</v>
      </c>
      <c r="H108"/>
    </row>
    <row r="109" spans="1:8" x14ac:dyDescent="0.2">
      <c r="A109" s="10"/>
      <c r="B109" s="10"/>
      <c r="C109" s="12"/>
      <c r="D109" s="12"/>
      <c r="E109" s="13"/>
      <c r="F109" s="15">
        <v>68</v>
      </c>
      <c r="H109"/>
    </row>
    <row r="110" spans="1:8" x14ac:dyDescent="0.2">
      <c r="A110" s="10"/>
      <c r="B110" s="10"/>
      <c r="C110" s="12"/>
      <c r="D110" s="12"/>
      <c r="E110" s="13"/>
      <c r="F110" s="15">
        <v>66</v>
      </c>
      <c r="H110"/>
    </row>
    <row r="111" spans="1:8" x14ac:dyDescent="0.2">
      <c r="A111" s="10"/>
      <c r="B111" s="10"/>
      <c r="C111" s="12"/>
      <c r="D111" s="12"/>
      <c r="E111" s="13"/>
      <c r="F111" s="15">
        <v>64</v>
      </c>
      <c r="H111"/>
    </row>
    <row r="112" spans="1:8" x14ac:dyDescent="0.2">
      <c r="A112" s="10"/>
      <c r="B112" s="10"/>
      <c r="C112" s="12"/>
      <c r="D112" s="12"/>
      <c r="E112" s="13"/>
      <c r="F112" s="15">
        <v>62</v>
      </c>
      <c r="H112"/>
    </row>
    <row r="113" spans="1:10" x14ac:dyDescent="0.2">
      <c r="A113" s="10"/>
      <c r="B113" s="10"/>
      <c r="C113" s="12"/>
      <c r="D113" s="12"/>
      <c r="E113" s="13"/>
      <c r="F113" s="15">
        <v>60</v>
      </c>
      <c r="H113"/>
    </row>
    <row r="114" spans="1:10" x14ac:dyDescent="0.2">
      <c r="A114" s="10"/>
      <c r="B114" s="10"/>
      <c r="C114" s="12"/>
      <c r="D114" s="12"/>
      <c r="E114" s="13"/>
      <c r="F114" s="15">
        <v>59</v>
      </c>
      <c r="H114"/>
    </row>
    <row r="115" spans="1:10" x14ac:dyDescent="0.2">
      <c r="A115" s="10"/>
      <c r="B115" s="10"/>
      <c r="C115" s="12"/>
      <c r="D115" s="12"/>
      <c r="E115" s="13"/>
      <c r="F115" s="15">
        <v>58</v>
      </c>
      <c r="H115"/>
    </row>
    <row r="116" spans="1:10" x14ac:dyDescent="0.2">
      <c r="D116"/>
      <c r="H116"/>
    </row>
    <row r="117" spans="1:10" x14ac:dyDescent="0.2">
      <c r="D117"/>
      <c r="H117"/>
    </row>
    <row r="118" spans="1:10" x14ac:dyDescent="0.2">
      <c r="D118"/>
      <c r="H118"/>
    </row>
    <row r="119" spans="1:10" x14ac:dyDescent="0.2">
      <c r="D119"/>
      <c r="H119"/>
    </row>
    <row r="120" spans="1:10" x14ac:dyDescent="0.2">
      <c r="D120"/>
      <c r="H120"/>
    </row>
    <row r="121" spans="1:10" x14ac:dyDescent="0.2">
      <c r="A121" s="44"/>
      <c r="B121" s="53"/>
      <c r="C121" s="53"/>
      <c r="D121" s="53"/>
      <c r="E121" s="53"/>
      <c r="F121" s="24" t="s">
        <v>26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10">
        <v>54</v>
      </c>
      <c r="C123" s="75" t="s">
        <v>211</v>
      </c>
      <c r="D123" s="75" t="s">
        <v>212</v>
      </c>
      <c r="E123" s="75" t="s">
        <v>102</v>
      </c>
      <c r="F123" s="31">
        <f t="shared" ref="F123:F146" si="2">VLOOKUP(B123,$B$8:$J$39,9,0)</f>
        <v>144</v>
      </c>
      <c r="G123" s="15">
        <f t="shared" ref="G123:G146" si="3">VLOOKUP(B123,$B$45:$G$76,6,0)</f>
        <v>191</v>
      </c>
      <c r="H123" s="15">
        <f t="shared" ref="H123:H146" si="4">VLOOKUP(B123,$B$84:$F$115,5,0)</f>
        <v>202</v>
      </c>
      <c r="I123" s="15">
        <f t="shared" ref="I123:I146" si="5">F123+G123+H123</f>
        <v>537</v>
      </c>
      <c r="J123" s="89">
        <f>I123*2/3</f>
        <v>358</v>
      </c>
    </row>
    <row r="124" spans="1:10" x14ac:dyDescent="0.2">
      <c r="A124" s="10">
        <v>2</v>
      </c>
      <c r="B124" s="10">
        <v>72</v>
      </c>
      <c r="C124" s="75" t="s">
        <v>228</v>
      </c>
      <c r="D124" s="75" t="s">
        <v>229</v>
      </c>
      <c r="E124" s="75" t="s">
        <v>232</v>
      </c>
      <c r="F124" s="31">
        <f t="shared" si="2"/>
        <v>202</v>
      </c>
      <c r="G124" s="15">
        <f t="shared" si="3"/>
        <v>171</v>
      </c>
      <c r="H124" s="15">
        <f t="shared" si="4"/>
        <v>161</v>
      </c>
      <c r="I124" s="15">
        <f t="shared" si="5"/>
        <v>534</v>
      </c>
      <c r="J124" s="89">
        <f t="shared" ref="J124:J145" si="6">I124*2/3</f>
        <v>356</v>
      </c>
    </row>
    <row r="125" spans="1:10" x14ac:dyDescent="0.2">
      <c r="A125" s="10">
        <v>3</v>
      </c>
      <c r="B125" s="10">
        <v>51</v>
      </c>
      <c r="C125" s="75" t="s">
        <v>155</v>
      </c>
      <c r="D125" s="75" t="s">
        <v>196</v>
      </c>
      <c r="E125" s="75" t="s">
        <v>102</v>
      </c>
      <c r="F125" s="31">
        <f t="shared" si="2"/>
        <v>161</v>
      </c>
      <c r="G125" s="15">
        <f t="shared" si="3"/>
        <v>181</v>
      </c>
      <c r="H125" s="15">
        <f t="shared" si="4"/>
        <v>171</v>
      </c>
      <c r="I125" s="15">
        <f t="shared" si="5"/>
        <v>513</v>
      </c>
      <c r="J125" s="89">
        <f t="shared" si="6"/>
        <v>342</v>
      </c>
    </row>
    <row r="126" spans="1:10" x14ac:dyDescent="0.2">
      <c r="A126" s="10">
        <v>4</v>
      </c>
      <c r="B126" s="10">
        <v>57</v>
      </c>
      <c r="C126" s="82" t="s">
        <v>194</v>
      </c>
      <c r="D126" s="82" t="s">
        <v>273</v>
      </c>
      <c r="E126" s="82" t="s">
        <v>125</v>
      </c>
      <c r="F126" s="31">
        <f t="shared" si="2"/>
        <v>105</v>
      </c>
      <c r="G126" s="15">
        <f t="shared" si="3"/>
        <v>202</v>
      </c>
      <c r="H126" s="15">
        <f t="shared" si="4"/>
        <v>181</v>
      </c>
      <c r="I126" s="15">
        <f t="shared" si="5"/>
        <v>488</v>
      </c>
      <c r="J126" s="89">
        <f t="shared" si="6"/>
        <v>325.33333333333331</v>
      </c>
    </row>
    <row r="127" spans="1:10" x14ac:dyDescent="0.2">
      <c r="A127" s="10">
        <v>5</v>
      </c>
      <c r="B127" s="33">
        <v>56</v>
      </c>
      <c r="C127" s="75" t="s">
        <v>158</v>
      </c>
      <c r="D127" s="75" t="s">
        <v>118</v>
      </c>
      <c r="E127" s="75" t="s">
        <v>123</v>
      </c>
      <c r="F127" s="31">
        <f t="shared" si="2"/>
        <v>191</v>
      </c>
      <c r="G127" s="15">
        <f t="shared" si="3"/>
        <v>144</v>
      </c>
      <c r="H127" s="15">
        <f t="shared" si="4"/>
        <v>128</v>
      </c>
      <c r="I127" s="15">
        <f t="shared" si="5"/>
        <v>463</v>
      </c>
      <c r="J127" s="89">
        <f t="shared" si="6"/>
        <v>308.66666666666669</v>
      </c>
    </row>
    <row r="128" spans="1:10" x14ac:dyDescent="0.2">
      <c r="A128" s="10">
        <v>6</v>
      </c>
      <c r="B128" s="33">
        <v>59</v>
      </c>
      <c r="C128" s="82" t="s">
        <v>274</v>
      </c>
      <c r="D128" s="82" t="s">
        <v>275</v>
      </c>
      <c r="E128" s="75" t="s">
        <v>126</v>
      </c>
      <c r="F128" s="31">
        <f t="shared" si="2"/>
        <v>181</v>
      </c>
      <c r="G128" s="15">
        <f t="shared" si="3"/>
        <v>136</v>
      </c>
      <c r="H128" s="15">
        <f t="shared" si="4"/>
        <v>144</v>
      </c>
      <c r="I128" s="15">
        <f t="shared" si="5"/>
        <v>461</v>
      </c>
      <c r="J128" s="89">
        <f t="shared" si="6"/>
        <v>307.33333333333331</v>
      </c>
    </row>
    <row r="129" spans="1:10" x14ac:dyDescent="0.2">
      <c r="A129" s="10">
        <v>7</v>
      </c>
      <c r="B129" s="33">
        <v>64</v>
      </c>
      <c r="C129" s="82" t="s">
        <v>253</v>
      </c>
      <c r="D129" s="82" t="s">
        <v>275</v>
      </c>
      <c r="E129" s="82" t="s">
        <v>284</v>
      </c>
      <c r="F129" s="31">
        <f t="shared" si="2"/>
        <v>95</v>
      </c>
      <c r="G129" s="15">
        <f t="shared" si="3"/>
        <v>152</v>
      </c>
      <c r="H129" s="15">
        <f t="shared" si="4"/>
        <v>191</v>
      </c>
      <c r="I129" s="15">
        <f t="shared" si="5"/>
        <v>438</v>
      </c>
      <c r="J129" s="89">
        <f t="shared" si="6"/>
        <v>292</v>
      </c>
    </row>
    <row r="130" spans="1:10" x14ac:dyDescent="0.2">
      <c r="A130" s="10">
        <v>8</v>
      </c>
      <c r="B130" s="33">
        <v>52</v>
      </c>
      <c r="C130" s="82" t="s">
        <v>127</v>
      </c>
      <c r="D130" s="82" t="s">
        <v>272</v>
      </c>
      <c r="E130" s="75" t="s">
        <v>102</v>
      </c>
      <c r="F130" s="31">
        <f t="shared" si="2"/>
        <v>171</v>
      </c>
      <c r="G130" s="15">
        <f t="shared" si="3"/>
        <v>105</v>
      </c>
      <c r="H130" s="15">
        <f t="shared" si="4"/>
        <v>136</v>
      </c>
      <c r="I130" s="15">
        <f t="shared" si="5"/>
        <v>412</v>
      </c>
      <c r="J130" s="89">
        <f t="shared" si="6"/>
        <v>274.66666666666669</v>
      </c>
    </row>
    <row r="131" spans="1:10" x14ac:dyDescent="0.2">
      <c r="A131" s="10">
        <v>9</v>
      </c>
      <c r="B131" s="10">
        <v>60</v>
      </c>
      <c r="C131" s="75" t="s">
        <v>217</v>
      </c>
      <c r="D131" s="75" t="s">
        <v>118</v>
      </c>
      <c r="E131" s="75" t="s">
        <v>126</v>
      </c>
      <c r="F131" s="31">
        <f t="shared" si="2"/>
        <v>120</v>
      </c>
      <c r="G131" s="15">
        <f t="shared" si="3"/>
        <v>161</v>
      </c>
      <c r="H131" s="15">
        <f t="shared" si="4"/>
        <v>120</v>
      </c>
      <c r="I131" s="15">
        <f t="shared" si="5"/>
        <v>401</v>
      </c>
      <c r="J131" s="89">
        <f t="shared" si="6"/>
        <v>267.33333333333331</v>
      </c>
    </row>
    <row r="132" spans="1:10" x14ac:dyDescent="0.2">
      <c r="A132" s="10">
        <v>10</v>
      </c>
      <c r="B132" s="10">
        <v>66</v>
      </c>
      <c r="C132" s="75" t="s">
        <v>220</v>
      </c>
      <c r="D132" s="75" t="s">
        <v>221</v>
      </c>
      <c r="E132" s="75" t="s">
        <v>230</v>
      </c>
      <c r="F132" s="31">
        <f t="shared" si="2"/>
        <v>152</v>
      </c>
      <c r="G132" s="15">
        <f t="shared" si="3"/>
        <v>110</v>
      </c>
      <c r="H132" s="15">
        <f t="shared" si="4"/>
        <v>105</v>
      </c>
      <c r="I132" s="15">
        <f t="shared" si="5"/>
        <v>367</v>
      </c>
      <c r="J132" s="89">
        <f t="shared" si="6"/>
        <v>244.66666666666666</v>
      </c>
    </row>
    <row r="133" spans="1:10" x14ac:dyDescent="0.2">
      <c r="A133" s="10">
        <v>11</v>
      </c>
      <c r="B133" s="33">
        <v>65</v>
      </c>
      <c r="C133" s="82" t="s">
        <v>280</v>
      </c>
      <c r="D133" s="82" t="s">
        <v>281</v>
      </c>
      <c r="E133" s="82" t="s">
        <v>284</v>
      </c>
      <c r="F133" s="31">
        <f t="shared" si="2"/>
        <v>83</v>
      </c>
      <c r="G133" s="15">
        <f t="shared" si="3"/>
        <v>128</v>
      </c>
      <c r="H133" s="15">
        <f t="shared" si="4"/>
        <v>152</v>
      </c>
      <c r="I133" s="15">
        <f t="shared" si="5"/>
        <v>363</v>
      </c>
      <c r="J133" s="89">
        <f t="shared" si="6"/>
        <v>242</v>
      </c>
    </row>
    <row r="134" spans="1:10" x14ac:dyDescent="0.2">
      <c r="A134" s="10">
        <v>12</v>
      </c>
      <c r="B134" s="33">
        <v>58</v>
      </c>
      <c r="C134" s="75" t="s">
        <v>215</v>
      </c>
      <c r="D134" s="75" t="s">
        <v>216</v>
      </c>
      <c r="E134" s="75" t="s">
        <v>125</v>
      </c>
      <c r="F134" s="31">
        <f t="shared" si="2"/>
        <v>128</v>
      </c>
      <c r="G134" s="15">
        <f t="shared" si="3"/>
        <v>120</v>
      </c>
      <c r="H134" s="15">
        <f t="shared" si="4"/>
        <v>110</v>
      </c>
      <c r="I134" s="15">
        <f t="shared" si="5"/>
        <v>358</v>
      </c>
      <c r="J134" s="89">
        <f t="shared" si="6"/>
        <v>238.66666666666666</v>
      </c>
    </row>
    <row r="135" spans="1:10" x14ac:dyDescent="0.2">
      <c r="A135" s="10">
        <v>13</v>
      </c>
      <c r="B135" s="33">
        <v>61</v>
      </c>
      <c r="C135" s="75" t="s">
        <v>218</v>
      </c>
      <c r="D135" s="75" t="s">
        <v>219</v>
      </c>
      <c r="E135" s="75" t="s">
        <v>126</v>
      </c>
      <c r="F135" s="31">
        <f t="shared" si="2"/>
        <v>136</v>
      </c>
      <c r="G135" s="15">
        <f t="shared" si="3"/>
        <v>78</v>
      </c>
      <c r="H135" s="15">
        <f t="shared" si="4"/>
        <v>95</v>
      </c>
      <c r="I135" s="15">
        <f t="shared" si="5"/>
        <v>309</v>
      </c>
      <c r="J135" s="89">
        <f t="shared" si="6"/>
        <v>206</v>
      </c>
    </row>
    <row r="136" spans="1:10" x14ac:dyDescent="0.2">
      <c r="A136" s="10">
        <v>14</v>
      </c>
      <c r="B136" s="33">
        <v>70</v>
      </c>
      <c r="C136" s="75" t="s">
        <v>98</v>
      </c>
      <c r="D136" s="75" t="s">
        <v>225</v>
      </c>
      <c r="E136" s="75" t="s">
        <v>209</v>
      </c>
      <c r="F136" s="31">
        <f t="shared" si="2"/>
        <v>110</v>
      </c>
      <c r="G136" s="15">
        <f t="shared" si="3"/>
        <v>92</v>
      </c>
      <c r="H136" s="15">
        <f t="shared" si="4"/>
        <v>100</v>
      </c>
      <c r="I136" s="15">
        <f t="shared" si="5"/>
        <v>302</v>
      </c>
      <c r="J136" s="89">
        <f t="shared" si="6"/>
        <v>201.33333333333334</v>
      </c>
    </row>
    <row r="137" spans="1:10" x14ac:dyDescent="0.2">
      <c r="A137" s="10">
        <v>15</v>
      </c>
      <c r="B137" s="33">
        <v>62</v>
      </c>
      <c r="C137" s="82" t="s">
        <v>276</v>
      </c>
      <c r="D137" s="82" t="s">
        <v>277</v>
      </c>
      <c r="E137" s="82" t="s">
        <v>283</v>
      </c>
      <c r="F137" s="31">
        <f t="shared" si="2"/>
        <v>100</v>
      </c>
      <c r="G137" s="15">
        <f t="shared" si="3"/>
        <v>115</v>
      </c>
      <c r="H137" s="15">
        <f t="shared" si="4"/>
        <v>86</v>
      </c>
      <c r="I137" s="15">
        <f t="shared" si="5"/>
        <v>301</v>
      </c>
      <c r="J137" s="89">
        <f t="shared" si="6"/>
        <v>200.66666666666666</v>
      </c>
    </row>
    <row r="138" spans="1:10" x14ac:dyDescent="0.2">
      <c r="A138" s="10">
        <v>16</v>
      </c>
      <c r="B138" s="33">
        <v>53</v>
      </c>
      <c r="C138" s="75" t="s">
        <v>210</v>
      </c>
      <c r="D138" s="75" t="s">
        <v>148</v>
      </c>
      <c r="E138" s="75" t="s">
        <v>102</v>
      </c>
      <c r="F138" s="31">
        <f t="shared" si="2"/>
        <v>115</v>
      </c>
      <c r="G138" s="15">
        <f t="shared" si="3"/>
        <v>95</v>
      </c>
      <c r="H138" s="15">
        <f t="shared" si="4"/>
        <v>89</v>
      </c>
      <c r="I138" s="15">
        <f t="shared" si="5"/>
        <v>299</v>
      </c>
      <c r="J138" s="89">
        <f t="shared" si="6"/>
        <v>199.33333333333334</v>
      </c>
    </row>
    <row r="139" spans="1:10" x14ac:dyDescent="0.2">
      <c r="A139" s="10">
        <v>17</v>
      </c>
      <c r="B139" s="33">
        <v>67</v>
      </c>
      <c r="C139" s="75" t="s">
        <v>222</v>
      </c>
      <c r="D139" s="75" t="s">
        <v>223</v>
      </c>
      <c r="E139" s="75" t="s">
        <v>230</v>
      </c>
      <c r="F139" s="31">
        <f t="shared" si="2"/>
        <v>92</v>
      </c>
      <c r="G139" s="15">
        <f t="shared" si="3"/>
        <v>100</v>
      </c>
      <c r="H139" s="15">
        <f t="shared" si="4"/>
        <v>83</v>
      </c>
      <c r="I139" s="15">
        <f t="shared" si="5"/>
        <v>275</v>
      </c>
      <c r="J139" s="89">
        <f t="shared" si="6"/>
        <v>183.33333333333334</v>
      </c>
    </row>
    <row r="140" spans="1:10" x14ac:dyDescent="0.2">
      <c r="A140" s="10">
        <v>18</v>
      </c>
      <c r="B140" s="10">
        <v>63</v>
      </c>
      <c r="C140" s="82" t="s">
        <v>278</v>
      </c>
      <c r="D140" s="82" t="s">
        <v>279</v>
      </c>
      <c r="E140" s="82" t="s">
        <v>284</v>
      </c>
      <c r="F140" s="31">
        <f t="shared" si="2"/>
        <v>74</v>
      </c>
      <c r="G140" s="15">
        <f t="shared" si="3"/>
        <v>80</v>
      </c>
      <c r="H140" s="15">
        <f t="shared" si="4"/>
        <v>115</v>
      </c>
      <c r="I140" s="15">
        <f t="shared" si="5"/>
        <v>269</v>
      </c>
      <c r="J140" s="89">
        <f t="shared" si="6"/>
        <v>179.33333333333334</v>
      </c>
    </row>
    <row r="141" spans="1:10" x14ac:dyDescent="0.2">
      <c r="A141" s="10">
        <v>19</v>
      </c>
      <c r="B141" s="10">
        <v>75</v>
      </c>
      <c r="C141" s="14" t="s">
        <v>287</v>
      </c>
      <c r="D141" s="14" t="s">
        <v>192</v>
      </c>
      <c r="E141" s="14" t="s">
        <v>102</v>
      </c>
      <c r="F141" s="31">
        <f t="shared" si="2"/>
        <v>78</v>
      </c>
      <c r="G141" s="15">
        <f t="shared" si="3"/>
        <v>76</v>
      </c>
      <c r="H141" s="15">
        <f t="shared" si="4"/>
        <v>92</v>
      </c>
      <c r="I141" s="15">
        <f t="shared" si="5"/>
        <v>246</v>
      </c>
      <c r="J141" s="89">
        <f t="shared" si="6"/>
        <v>164</v>
      </c>
    </row>
    <row r="142" spans="1:10" x14ac:dyDescent="0.2">
      <c r="A142" s="10">
        <v>20</v>
      </c>
      <c r="B142" s="10">
        <v>69</v>
      </c>
      <c r="C142" s="75" t="s">
        <v>224</v>
      </c>
      <c r="D142" s="75" t="s">
        <v>282</v>
      </c>
      <c r="E142" s="75" t="s">
        <v>231</v>
      </c>
      <c r="F142" s="31">
        <f t="shared" si="2"/>
        <v>80</v>
      </c>
      <c r="G142" s="15">
        <f t="shared" si="3"/>
        <v>89</v>
      </c>
      <c r="H142" s="15">
        <f t="shared" si="4"/>
        <v>76</v>
      </c>
      <c r="I142" s="15">
        <f t="shared" si="5"/>
        <v>245</v>
      </c>
      <c r="J142" s="89">
        <f t="shared" si="6"/>
        <v>163.33333333333334</v>
      </c>
    </row>
    <row r="143" spans="1:10" x14ac:dyDescent="0.2">
      <c r="A143" s="10">
        <v>21</v>
      </c>
      <c r="B143" s="33">
        <v>71</v>
      </c>
      <c r="C143" s="75" t="s">
        <v>226</v>
      </c>
      <c r="D143" s="75" t="s">
        <v>227</v>
      </c>
      <c r="E143" s="75" t="s">
        <v>209</v>
      </c>
      <c r="F143" s="31">
        <f t="shared" si="2"/>
        <v>86</v>
      </c>
      <c r="G143" s="15">
        <f t="shared" si="3"/>
        <v>83</v>
      </c>
      <c r="H143" s="15">
        <f t="shared" si="4"/>
        <v>74</v>
      </c>
      <c r="I143" s="15">
        <f t="shared" si="5"/>
        <v>243</v>
      </c>
      <c r="J143" s="89">
        <f t="shared" si="6"/>
        <v>162</v>
      </c>
    </row>
    <row r="144" spans="1:10" x14ac:dyDescent="0.2">
      <c r="A144" s="10">
        <v>22</v>
      </c>
      <c r="B144" s="10">
        <v>74</v>
      </c>
      <c r="C144" s="14" t="s">
        <v>291</v>
      </c>
      <c r="D144" s="12" t="s">
        <v>188</v>
      </c>
      <c r="E144" s="75" t="s">
        <v>209</v>
      </c>
      <c r="F144" s="31">
        <f t="shared" si="2"/>
        <v>76</v>
      </c>
      <c r="G144" s="15">
        <f t="shared" si="3"/>
        <v>86</v>
      </c>
      <c r="H144" s="15">
        <f t="shared" si="4"/>
        <v>80</v>
      </c>
      <c r="I144" s="15">
        <f t="shared" si="5"/>
        <v>242</v>
      </c>
      <c r="J144" s="89">
        <f t="shared" si="6"/>
        <v>161.33333333333334</v>
      </c>
    </row>
    <row r="145" spans="1:10" x14ac:dyDescent="0.2">
      <c r="A145" s="10">
        <v>23</v>
      </c>
      <c r="B145" s="33">
        <v>55</v>
      </c>
      <c r="C145" s="81" t="s">
        <v>213</v>
      </c>
      <c r="D145" s="81" t="s">
        <v>214</v>
      </c>
      <c r="E145" s="81" t="s">
        <v>208</v>
      </c>
      <c r="F145" s="31">
        <f t="shared" si="2"/>
        <v>89</v>
      </c>
      <c r="G145" s="15">
        <f t="shared" si="3"/>
        <v>74</v>
      </c>
      <c r="H145" s="15">
        <f t="shared" si="4"/>
        <v>78</v>
      </c>
      <c r="I145" s="15">
        <f t="shared" si="5"/>
        <v>241</v>
      </c>
      <c r="J145" s="89">
        <f t="shared" si="6"/>
        <v>160.66666666666666</v>
      </c>
    </row>
    <row r="146" spans="1:10" x14ac:dyDescent="0.2">
      <c r="A146" s="10">
        <v>24</v>
      </c>
      <c r="B146" s="33">
        <v>73</v>
      </c>
      <c r="C146" s="75" t="s">
        <v>153</v>
      </c>
      <c r="D146" s="75" t="s">
        <v>199</v>
      </c>
      <c r="E146" s="75" t="s">
        <v>154</v>
      </c>
      <c r="F146" s="31">
        <f t="shared" si="2"/>
        <v>0</v>
      </c>
      <c r="G146" s="15">
        <f t="shared" si="3"/>
        <v>0</v>
      </c>
      <c r="H146" s="15">
        <f t="shared" si="4"/>
        <v>0</v>
      </c>
      <c r="I146" s="15">
        <f t="shared" si="5"/>
        <v>0</v>
      </c>
    </row>
    <row r="147" spans="1:10" x14ac:dyDescent="0.2">
      <c r="A147" s="10">
        <v>25</v>
      </c>
      <c r="B147" s="12"/>
      <c r="C147" s="12"/>
      <c r="D147" s="14"/>
      <c r="E147" s="12"/>
      <c r="F147" s="31" t="e">
        <f t="shared" ref="F147" si="7">VLOOKUP(B147,$B$8:$J$39,9,0)</f>
        <v>#N/A</v>
      </c>
      <c r="G147" s="15" t="e">
        <f t="shared" ref="G147" si="8">VLOOKUP(B147,$B$45:$G$76,6,0)</f>
        <v>#N/A</v>
      </c>
      <c r="H147" s="15" t="e">
        <f t="shared" ref="H147" si="9">VLOOKUP(B147,$B$84:$F$115,5,0)</f>
        <v>#N/A</v>
      </c>
      <c r="I147" s="15" t="e">
        <f t="shared" ref="I147" si="10">F147+G147+H147</f>
        <v>#N/A</v>
      </c>
    </row>
    <row r="148" spans="1:10" x14ac:dyDescent="0.2">
      <c r="A148" s="10">
        <v>26</v>
      </c>
      <c r="B148" s="49"/>
      <c r="C148" s="12"/>
      <c r="D148" s="12"/>
      <c r="E148" s="13"/>
      <c r="F148" s="31" t="e">
        <f t="shared" ref="F148:F154" si="11">VLOOKUP(B148,$B$8:$J$39,9,0)</f>
        <v>#N/A</v>
      </c>
      <c r="G148" s="15" t="e">
        <f t="shared" ref="G148:G154" si="12">VLOOKUP(B148,$B$45:$G$76,6,0)</f>
        <v>#N/A</v>
      </c>
      <c r="H148" s="15" t="e">
        <f t="shared" ref="H148:H154" si="13">VLOOKUP(B148,$B$84:$F$115,5,0)</f>
        <v>#N/A</v>
      </c>
      <c r="I148" s="15" t="e">
        <f t="shared" ref="I148:I154" si="14">F148+G148+H148</f>
        <v>#N/A</v>
      </c>
    </row>
    <row r="149" spans="1:10" x14ac:dyDescent="0.2">
      <c r="A149" s="10">
        <v>27</v>
      </c>
      <c r="B149" s="49"/>
      <c r="C149" s="12"/>
      <c r="D149" s="12"/>
      <c r="E149" s="13"/>
      <c r="F149" s="31" t="e">
        <f t="shared" si="11"/>
        <v>#N/A</v>
      </c>
      <c r="G149" s="15" t="e">
        <f t="shared" si="12"/>
        <v>#N/A</v>
      </c>
      <c r="H149" s="15" t="e">
        <f t="shared" si="13"/>
        <v>#N/A</v>
      </c>
      <c r="I149" s="15" t="e">
        <f t="shared" si="14"/>
        <v>#N/A</v>
      </c>
    </row>
    <row r="150" spans="1:10" x14ac:dyDescent="0.2">
      <c r="A150" s="10">
        <v>28</v>
      </c>
      <c r="B150" s="49"/>
      <c r="C150" s="12"/>
      <c r="D150" s="12"/>
      <c r="E150" s="13"/>
      <c r="F150" s="31" t="e">
        <f t="shared" si="11"/>
        <v>#N/A</v>
      </c>
      <c r="G150" s="15" t="e">
        <f t="shared" si="12"/>
        <v>#N/A</v>
      </c>
      <c r="H150" s="15" t="e">
        <f t="shared" si="13"/>
        <v>#N/A</v>
      </c>
      <c r="I150" s="15" t="e">
        <f t="shared" si="14"/>
        <v>#N/A</v>
      </c>
    </row>
    <row r="151" spans="1:10" x14ac:dyDescent="0.2">
      <c r="A151" s="10">
        <v>29</v>
      </c>
      <c r="B151" s="49"/>
      <c r="C151" s="12"/>
      <c r="D151" s="12"/>
      <c r="E151" s="13"/>
      <c r="F151" s="31" t="e">
        <f t="shared" si="11"/>
        <v>#N/A</v>
      </c>
      <c r="G151" s="15" t="e">
        <f t="shared" si="12"/>
        <v>#N/A</v>
      </c>
      <c r="H151" s="15" t="e">
        <f t="shared" si="13"/>
        <v>#N/A</v>
      </c>
      <c r="I151" s="15" t="e">
        <f t="shared" si="14"/>
        <v>#N/A</v>
      </c>
    </row>
    <row r="152" spans="1:10" x14ac:dyDescent="0.2">
      <c r="A152" s="10">
        <v>30</v>
      </c>
      <c r="B152" s="49"/>
      <c r="C152" s="12"/>
      <c r="D152" s="12"/>
      <c r="E152" s="13"/>
      <c r="F152" s="31" t="e">
        <f t="shared" si="11"/>
        <v>#N/A</v>
      </c>
      <c r="G152" s="15" t="e">
        <f t="shared" si="12"/>
        <v>#N/A</v>
      </c>
      <c r="H152" s="15" t="e">
        <f t="shared" si="13"/>
        <v>#N/A</v>
      </c>
      <c r="I152" s="15" t="e">
        <f t="shared" si="14"/>
        <v>#N/A</v>
      </c>
    </row>
    <row r="153" spans="1:10" x14ac:dyDescent="0.2">
      <c r="A153" s="10">
        <v>31</v>
      </c>
      <c r="B153" s="49"/>
      <c r="C153" s="12"/>
      <c r="D153" s="12"/>
      <c r="E153" s="13"/>
      <c r="F153" s="31" t="e">
        <f t="shared" si="11"/>
        <v>#N/A</v>
      </c>
      <c r="G153" s="15" t="e">
        <f t="shared" si="12"/>
        <v>#N/A</v>
      </c>
      <c r="H153" s="15" t="e">
        <f t="shared" si="13"/>
        <v>#N/A</v>
      </c>
      <c r="I153" s="15" t="e">
        <f t="shared" si="14"/>
        <v>#N/A</v>
      </c>
    </row>
    <row r="154" spans="1:10" x14ac:dyDescent="0.2">
      <c r="A154" s="10">
        <v>32</v>
      </c>
      <c r="B154" s="49"/>
      <c r="C154" s="12"/>
      <c r="D154" s="12"/>
      <c r="E154" s="13"/>
      <c r="F154" s="31" t="e">
        <f t="shared" si="11"/>
        <v>#N/A</v>
      </c>
      <c r="G154" s="15" t="e">
        <f t="shared" si="12"/>
        <v>#N/A</v>
      </c>
      <c r="H154" s="15" t="e">
        <f t="shared" si="13"/>
        <v>#N/A</v>
      </c>
      <c r="I154" s="15" t="e">
        <f t="shared" si="14"/>
        <v>#N/A</v>
      </c>
    </row>
    <row r="155" spans="1:10" x14ac:dyDescent="0.2">
      <c r="C155" s="2"/>
      <c r="E155" s="3"/>
      <c r="F155" s="2"/>
      <c r="G155" s="3"/>
      <c r="H155" s="9"/>
    </row>
    <row r="156" spans="1:10" x14ac:dyDescent="0.2">
      <c r="C156" s="2"/>
      <c r="E156" s="3"/>
      <c r="F156" s="2"/>
      <c r="G156" s="3"/>
      <c r="H156" s="9"/>
    </row>
    <row r="157" spans="1:10" x14ac:dyDescent="0.2">
      <c r="C157" s="2"/>
      <c r="E157" s="3"/>
      <c r="F157" s="2"/>
      <c r="G157" s="3"/>
      <c r="H157" s="9"/>
    </row>
    <row r="158" spans="1:10" x14ac:dyDescent="0.2">
      <c r="C158" s="2"/>
      <c r="E158" s="3"/>
      <c r="F158" s="37" t="s">
        <v>7</v>
      </c>
      <c r="G158" s="3"/>
    </row>
    <row r="159" spans="1:10" x14ac:dyDescent="0.2">
      <c r="C159" s="2"/>
      <c r="E159" s="17" t="s">
        <v>8</v>
      </c>
      <c r="F159" s="17" t="s">
        <v>74</v>
      </c>
      <c r="G159" s="17" t="s">
        <v>33</v>
      </c>
    </row>
    <row r="160" spans="1:10" x14ac:dyDescent="0.2">
      <c r="C160" s="2"/>
      <c r="E160" s="16" t="s">
        <v>36</v>
      </c>
      <c r="F160" s="17">
        <v>7</v>
      </c>
      <c r="G160" s="17">
        <v>11</v>
      </c>
    </row>
    <row r="161" spans="3:8" x14ac:dyDescent="0.2">
      <c r="C161" s="2"/>
      <c r="E161" s="16" t="s">
        <v>27</v>
      </c>
      <c r="F161" s="17">
        <v>23</v>
      </c>
      <c r="G161" s="17">
        <v>24</v>
      </c>
    </row>
    <row r="162" spans="3:8" x14ac:dyDescent="0.2">
      <c r="C162" s="2"/>
      <c r="E162" s="16" t="s">
        <v>17</v>
      </c>
      <c r="F162" s="17">
        <v>4</v>
      </c>
      <c r="G162" s="17">
        <v>12</v>
      </c>
    </row>
    <row r="163" spans="3:8" x14ac:dyDescent="0.2">
      <c r="C163" s="2"/>
      <c r="E163" s="16" t="s">
        <v>20</v>
      </c>
      <c r="F163" s="17">
        <v>1</v>
      </c>
      <c r="G163" s="17">
        <v>3</v>
      </c>
    </row>
    <row r="164" spans="3:8" x14ac:dyDescent="0.2">
      <c r="C164" s="2"/>
      <c r="E164" s="16" t="s">
        <v>28</v>
      </c>
      <c r="F164" s="17">
        <v>5</v>
      </c>
      <c r="G164" s="17">
        <v>24</v>
      </c>
    </row>
    <row r="165" spans="3:8" x14ac:dyDescent="0.2">
      <c r="C165" s="2"/>
      <c r="E165" s="22" t="s">
        <v>21</v>
      </c>
      <c r="F165" s="17">
        <v>10</v>
      </c>
      <c r="G165" s="17">
        <v>17</v>
      </c>
    </row>
    <row r="166" spans="3:8" x14ac:dyDescent="0.2">
      <c r="C166" s="2"/>
      <c r="E166" s="16" t="s">
        <v>16</v>
      </c>
      <c r="F166" s="17">
        <v>15</v>
      </c>
      <c r="G166" s="17">
        <v>24</v>
      </c>
    </row>
    <row r="167" spans="3:8" x14ac:dyDescent="0.2">
      <c r="C167" s="2"/>
      <c r="E167" s="16" t="s">
        <v>19</v>
      </c>
      <c r="F167" s="17">
        <v>24</v>
      </c>
      <c r="G167" s="17">
        <v>24</v>
      </c>
    </row>
    <row r="168" spans="3:8" x14ac:dyDescent="0.2">
      <c r="C168" s="2"/>
      <c r="E168" s="16" t="s">
        <v>15</v>
      </c>
      <c r="F168" s="17">
        <v>6</v>
      </c>
      <c r="G168" s="17">
        <v>9</v>
      </c>
    </row>
    <row r="169" spans="3:8" x14ac:dyDescent="0.2">
      <c r="C169" s="2"/>
      <c r="E169" s="16" t="s">
        <v>18</v>
      </c>
      <c r="F169" s="17">
        <v>20</v>
      </c>
      <c r="G169" s="17">
        <v>24</v>
      </c>
    </row>
    <row r="170" spans="3:8" x14ac:dyDescent="0.2">
      <c r="C170" s="2"/>
      <c r="E170" s="16" t="s">
        <v>40</v>
      </c>
      <c r="F170" s="17">
        <v>24</v>
      </c>
      <c r="G170" s="17">
        <v>24</v>
      </c>
    </row>
    <row r="171" spans="3:8" x14ac:dyDescent="0.2">
      <c r="C171" s="2"/>
      <c r="E171" s="16" t="s">
        <v>39</v>
      </c>
      <c r="F171" s="17">
        <v>24</v>
      </c>
      <c r="G171" s="17">
        <v>24</v>
      </c>
    </row>
    <row r="172" spans="3:8" x14ac:dyDescent="0.2">
      <c r="C172" s="2"/>
      <c r="E172" s="3"/>
      <c r="F172" s="2"/>
      <c r="G172" s="3"/>
      <c r="H172" s="9"/>
    </row>
    <row r="173" spans="3:8" x14ac:dyDescent="0.2">
      <c r="C173" s="2"/>
      <c r="E173" s="3"/>
      <c r="F173" s="2"/>
      <c r="G173" s="3"/>
      <c r="H173" s="9"/>
    </row>
    <row r="174" spans="3:8" x14ac:dyDescent="0.2">
      <c r="C174" s="2"/>
      <c r="E174" s="3"/>
      <c r="F174" s="2"/>
      <c r="G174" s="3"/>
      <c r="H174" s="9"/>
    </row>
    <row r="175" spans="3:8" x14ac:dyDescent="0.2">
      <c r="F175" s="46"/>
      <c r="G175" s="46"/>
      <c r="H175" s="46"/>
    </row>
    <row r="176" spans="3:8" x14ac:dyDescent="0.2">
      <c r="F176" s="46"/>
      <c r="G176" s="46"/>
      <c r="H176" s="46"/>
    </row>
    <row r="177" spans="6:8" x14ac:dyDescent="0.2">
      <c r="F177" s="46"/>
      <c r="G177" s="46"/>
      <c r="H177" s="46"/>
    </row>
    <row r="178" spans="6:8" x14ac:dyDescent="0.2">
      <c r="F178" s="46"/>
      <c r="G178" s="46"/>
      <c r="H178" s="46"/>
    </row>
    <row r="179" spans="6:8" x14ac:dyDescent="0.2">
      <c r="F179" s="46"/>
      <c r="G179" s="46"/>
      <c r="H179" s="46"/>
    </row>
    <row r="180" spans="6:8" x14ac:dyDescent="0.2">
      <c r="F180" s="63"/>
      <c r="G180" s="46"/>
      <c r="H180" s="46"/>
    </row>
    <row r="181" spans="6:8" x14ac:dyDescent="0.2">
      <c r="F181" s="46"/>
      <c r="G181" s="46"/>
      <c r="H181" s="46"/>
    </row>
    <row r="182" spans="6:8" x14ac:dyDescent="0.2">
      <c r="F182" s="46"/>
      <c r="G182" s="46"/>
      <c r="H182" s="46"/>
    </row>
    <row r="183" spans="6:8" x14ac:dyDescent="0.2">
      <c r="F183" s="46"/>
      <c r="G183" s="45"/>
      <c r="H183" s="45"/>
    </row>
    <row r="184" spans="6:8" x14ac:dyDescent="0.2">
      <c r="F184" s="46"/>
      <c r="G184" s="45"/>
      <c r="H184" s="45"/>
    </row>
  </sheetData>
  <sortState ref="B123:I146">
    <sortCondition descending="1" ref="I123:I146"/>
    <sortCondition descending="1" ref="H123:H146"/>
  </sortState>
  <phoneticPr fontId="0" type="noConversion"/>
  <pageMargins left="0.25" right="0.25" top="0.75" bottom="0.75" header="0.3" footer="0.3"/>
  <pageSetup paperSize="9" orientation="landscape" horizontalDpi="300" verticalDpi="300" r:id="rId1"/>
  <headerFooter alignWithMargins="0">
    <oddHeader>&amp;CDJC 2016 - MARIGNIER
Dimanche 26 juin 2016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view="pageLayout" zoomScaleNormal="100" workbookViewId="0">
      <selection activeCell="J122" sqref="J122:J123"/>
    </sheetView>
  </sheetViews>
  <sheetFormatPr baseColWidth="10" defaultRowHeight="12.75" x14ac:dyDescent="0.2"/>
  <cols>
    <col min="1" max="1" width="5.28515625" customWidth="1"/>
    <col min="2" max="2" width="6.85546875" customWidth="1"/>
    <col min="3" max="3" width="17.42578125" customWidth="1"/>
    <col min="4" max="4" width="9.7109375" style="3" customWidth="1"/>
    <col min="5" max="5" width="24.140625" customWidth="1"/>
    <col min="6" max="6" width="11" customWidth="1"/>
    <col min="7" max="7" width="17.140625" customWidth="1"/>
    <col min="8" max="8" width="14.85546875" style="3" customWidth="1"/>
    <col min="9" max="10" width="10.28515625" customWidth="1"/>
    <col min="11" max="11" width="8.42578125" customWidth="1"/>
  </cols>
  <sheetData>
    <row r="1" spans="1:15" x14ac:dyDescent="0.2">
      <c r="D1"/>
      <c r="H1"/>
    </row>
    <row r="2" spans="1:15" x14ac:dyDescent="0.2">
      <c r="D2"/>
      <c r="H2"/>
    </row>
    <row r="3" spans="1:15" x14ac:dyDescent="0.2">
      <c r="D3"/>
      <c r="H3"/>
    </row>
    <row r="4" spans="1:15" x14ac:dyDescent="0.2">
      <c r="D4"/>
      <c r="H4"/>
    </row>
    <row r="5" spans="1:15" x14ac:dyDescent="0.2">
      <c r="D5"/>
      <c r="H5"/>
    </row>
    <row r="6" spans="1:15" x14ac:dyDescent="0.2">
      <c r="B6" s="53"/>
      <c r="C6" s="44"/>
      <c r="D6" s="53"/>
      <c r="E6" s="24" t="s">
        <v>75</v>
      </c>
      <c r="F6" s="53"/>
      <c r="G6" s="53"/>
      <c r="H6" s="53"/>
      <c r="N6" s="54">
        <v>5.7870370370370366E-5</v>
      </c>
      <c r="O6" s="54">
        <v>3.4722222222222224E-4</v>
      </c>
    </row>
    <row r="7" spans="1:15" x14ac:dyDescent="0.2">
      <c r="A7" s="51" t="s">
        <v>6</v>
      </c>
      <c r="B7" s="51" t="s">
        <v>41</v>
      </c>
      <c r="C7" s="23" t="s">
        <v>1</v>
      </c>
      <c r="D7" s="23" t="s">
        <v>2</v>
      </c>
      <c r="E7" s="51" t="s">
        <v>0</v>
      </c>
      <c r="F7" s="23" t="s">
        <v>42</v>
      </c>
      <c r="G7" s="23" t="s">
        <v>43</v>
      </c>
      <c r="H7" s="23" t="s">
        <v>44</v>
      </c>
      <c r="I7" s="23" t="s">
        <v>45</v>
      </c>
      <c r="J7" s="23" t="s">
        <v>37</v>
      </c>
    </row>
    <row r="8" spans="1:15" x14ac:dyDescent="0.2">
      <c r="A8" s="7">
        <v>1</v>
      </c>
      <c r="B8" s="33">
        <v>6</v>
      </c>
      <c r="C8" s="75" t="s">
        <v>109</v>
      </c>
      <c r="D8" s="75" t="s">
        <v>240</v>
      </c>
      <c r="E8" s="75" t="s">
        <v>123</v>
      </c>
      <c r="F8" s="30">
        <v>6.8206018518518518E-4</v>
      </c>
      <c r="G8" s="31">
        <v>0</v>
      </c>
      <c r="H8" s="31">
        <v>0</v>
      </c>
      <c r="I8" s="30">
        <f t="shared" ref="I8:I14" si="0">F8+(G8*$N$6)+(H8*$O$6)</f>
        <v>6.8206018518518518E-4</v>
      </c>
      <c r="J8" s="15">
        <v>202</v>
      </c>
    </row>
    <row r="9" spans="1:15" x14ac:dyDescent="0.2">
      <c r="A9" s="10">
        <v>2</v>
      </c>
      <c r="B9" s="33">
        <v>3</v>
      </c>
      <c r="C9" s="80" t="s">
        <v>181</v>
      </c>
      <c r="D9" s="80" t="s">
        <v>236</v>
      </c>
      <c r="E9" s="80" t="s">
        <v>208</v>
      </c>
      <c r="F9" s="30">
        <v>7.3923611111111108E-4</v>
      </c>
      <c r="G9" s="31">
        <v>0</v>
      </c>
      <c r="H9" s="31">
        <v>0</v>
      </c>
      <c r="I9" s="30">
        <f t="shared" si="0"/>
        <v>7.3923611111111108E-4</v>
      </c>
      <c r="J9" s="15">
        <v>191</v>
      </c>
    </row>
    <row r="10" spans="1:15" x14ac:dyDescent="0.2">
      <c r="A10" s="10">
        <v>3</v>
      </c>
      <c r="B10" s="10">
        <v>1</v>
      </c>
      <c r="C10" s="75" t="s">
        <v>210</v>
      </c>
      <c r="D10" s="75" t="s">
        <v>233</v>
      </c>
      <c r="E10" s="75" t="s">
        <v>102</v>
      </c>
      <c r="F10" s="30">
        <v>7.8738425925925927E-4</v>
      </c>
      <c r="G10" s="31">
        <v>0</v>
      </c>
      <c r="H10" s="31">
        <v>0</v>
      </c>
      <c r="I10" s="30">
        <f t="shared" si="0"/>
        <v>7.8738425925925927E-4</v>
      </c>
      <c r="J10" s="15">
        <v>181</v>
      </c>
    </row>
    <row r="11" spans="1:15" x14ac:dyDescent="0.2">
      <c r="A11" s="7">
        <v>4</v>
      </c>
      <c r="B11" s="33">
        <v>2</v>
      </c>
      <c r="C11" s="75" t="s">
        <v>234</v>
      </c>
      <c r="D11" s="75" t="s">
        <v>235</v>
      </c>
      <c r="E11" s="75" t="s">
        <v>102</v>
      </c>
      <c r="F11" s="30">
        <v>7.1909722222222221E-4</v>
      </c>
      <c r="G11" s="31">
        <v>2</v>
      </c>
      <c r="H11" s="31">
        <v>0</v>
      </c>
      <c r="I11" s="30">
        <f t="shared" si="0"/>
        <v>8.348379629629629E-4</v>
      </c>
      <c r="J11" s="39">
        <v>171</v>
      </c>
    </row>
    <row r="12" spans="1:15" x14ac:dyDescent="0.2">
      <c r="A12" s="10">
        <v>5</v>
      </c>
      <c r="B12" s="33">
        <v>5</v>
      </c>
      <c r="C12" s="75" t="s">
        <v>238</v>
      </c>
      <c r="D12" s="75" t="s">
        <v>239</v>
      </c>
      <c r="E12" s="75" t="s">
        <v>123</v>
      </c>
      <c r="F12" s="84">
        <v>1.1061342592592592E-3</v>
      </c>
      <c r="G12" s="38">
        <v>6</v>
      </c>
      <c r="H12" s="38">
        <v>0</v>
      </c>
      <c r="I12" s="30">
        <f t="shared" si="0"/>
        <v>1.4533564814814813E-3</v>
      </c>
      <c r="J12" s="39">
        <v>161</v>
      </c>
    </row>
    <row r="13" spans="1:15" x14ac:dyDescent="0.2">
      <c r="A13" s="10">
        <v>6</v>
      </c>
      <c r="B13" s="10">
        <v>7</v>
      </c>
      <c r="C13" s="75" t="s">
        <v>203</v>
      </c>
      <c r="D13" s="75" t="s">
        <v>241</v>
      </c>
      <c r="E13" s="75" t="s">
        <v>126</v>
      </c>
      <c r="F13" s="30">
        <v>1.0343749999999999E-3</v>
      </c>
      <c r="G13" s="31">
        <v>9</v>
      </c>
      <c r="H13" s="31">
        <v>0</v>
      </c>
      <c r="I13" s="30">
        <f t="shared" si="0"/>
        <v>1.5552083333333334E-3</v>
      </c>
      <c r="J13" s="39">
        <v>152</v>
      </c>
    </row>
    <row r="14" spans="1:15" x14ac:dyDescent="0.2">
      <c r="A14" s="7">
        <v>7</v>
      </c>
      <c r="B14" s="10">
        <v>4</v>
      </c>
      <c r="C14" s="75" t="s">
        <v>185</v>
      </c>
      <c r="D14" s="75" t="s">
        <v>237</v>
      </c>
      <c r="E14" s="75" t="s">
        <v>123</v>
      </c>
      <c r="F14" s="30">
        <v>1.4026620370370371E-3</v>
      </c>
      <c r="G14" s="31">
        <v>8</v>
      </c>
      <c r="H14" s="31">
        <v>0</v>
      </c>
      <c r="I14" s="30">
        <f t="shared" si="0"/>
        <v>1.8656250000000001E-3</v>
      </c>
      <c r="J14" s="39">
        <v>144</v>
      </c>
    </row>
    <row r="15" spans="1:15" x14ac:dyDescent="0.2">
      <c r="A15" s="10">
        <v>8</v>
      </c>
      <c r="B15" s="33"/>
      <c r="C15" s="7"/>
      <c r="D15" s="8"/>
      <c r="E15" s="15"/>
      <c r="F15" s="30"/>
      <c r="G15" s="31"/>
      <c r="H15" s="31"/>
      <c r="I15" s="30">
        <f t="shared" ref="I15:I32" si="1">F15+(G15*$N$6)+(H15*$O$6)</f>
        <v>0</v>
      </c>
      <c r="J15" s="39">
        <v>136</v>
      </c>
    </row>
    <row r="16" spans="1:15" x14ac:dyDescent="0.2">
      <c r="A16" s="10">
        <v>9</v>
      </c>
      <c r="B16" s="10"/>
      <c r="C16" s="35"/>
      <c r="D16" s="34"/>
      <c r="E16" s="17"/>
      <c r="F16" s="30"/>
      <c r="G16" s="15"/>
      <c r="H16" s="15"/>
      <c r="I16" s="30">
        <f t="shared" si="1"/>
        <v>0</v>
      </c>
      <c r="J16" s="39">
        <v>128</v>
      </c>
    </row>
    <row r="17" spans="1:10" x14ac:dyDescent="0.2">
      <c r="A17" s="7">
        <v>10</v>
      </c>
      <c r="B17" s="33"/>
      <c r="C17" s="36"/>
      <c r="D17" s="32"/>
      <c r="E17" s="11"/>
      <c r="F17" s="30"/>
      <c r="G17" s="31"/>
      <c r="H17" s="31"/>
      <c r="I17" s="30">
        <f t="shared" si="1"/>
        <v>0</v>
      </c>
      <c r="J17" s="39">
        <v>120</v>
      </c>
    </row>
    <row r="18" spans="1:10" x14ac:dyDescent="0.2">
      <c r="A18" s="10">
        <v>11</v>
      </c>
      <c r="B18" s="33"/>
      <c r="C18" s="7"/>
      <c r="D18" s="8"/>
      <c r="E18" s="15"/>
      <c r="F18" s="30"/>
      <c r="G18" s="31"/>
      <c r="H18" s="31"/>
      <c r="I18" s="30">
        <f t="shared" si="1"/>
        <v>0</v>
      </c>
      <c r="J18" s="39">
        <v>115</v>
      </c>
    </row>
    <row r="19" spans="1:10" x14ac:dyDescent="0.2">
      <c r="A19" s="10">
        <v>12</v>
      </c>
      <c r="B19" s="10"/>
      <c r="C19" s="33"/>
      <c r="D19" s="11"/>
      <c r="E19" s="18"/>
      <c r="F19" s="30"/>
      <c r="G19" s="31"/>
      <c r="H19" s="31"/>
      <c r="I19" s="30">
        <f t="shared" si="1"/>
        <v>0</v>
      </c>
      <c r="J19" s="39">
        <v>110</v>
      </c>
    </row>
    <row r="20" spans="1:10" x14ac:dyDescent="0.2">
      <c r="A20" s="7">
        <v>13</v>
      </c>
      <c r="B20" s="10"/>
      <c r="C20" s="12"/>
      <c r="D20" s="12"/>
      <c r="E20" s="13"/>
      <c r="F20" s="28"/>
      <c r="G20" s="12"/>
      <c r="H20" s="12"/>
      <c r="I20" s="30">
        <f t="shared" si="1"/>
        <v>0</v>
      </c>
      <c r="J20" s="15">
        <v>105</v>
      </c>
    </row>
    <row r="21" spans="1:10" x14ac:dyDescent="0.2">
      <c r="A21" s="10">
        <v>14</v>
      </c>
      <c r="B21" s="10"/>
      <c r="C21" s="12"/>
      <c r="D21" s="12"/>
      <c r="E21" s="13"/>
      <c r="F21" s="28"/>
      <c r="G21" s="12"/>
      <c r="H21" s="12"/>
      <c r="I21" s="30">
        <f t="shared" si="1"/>
        <v>0</v>
      </c>
      <c r="J21" s="15">
        <v>100</v>
      </c>
    </row>
    <row r="22" spans="1:10" x14ac:dyDescent="0.2">
      <c r="A22" s="10">
        <v>15</v>
      </c>
      <c r="B22" s="10"/>
      <c r="C22" s="12"/>
      <c r="D22" s="12"/>
      <c r="E22" s="13"/>
      <c r="F22" s="28"/>
      <c r="G22" s="12"/>
      <c r="H22" s="12"/>
      <c r="I22" s="30">
        <f t="shared" si="1"/>
        <v>0</v>
      </c>
      <c r="J22" s="15">
        <v>95</v>
      </c>
    </row>
    <row r="23" spans="1:10" x14ac:dyDescent="0.2">
      <c r="A23" s="7">
        <v>16</v>
      </c>
      <c r="B23" s="10"/>
      <c r="C23" s="12"/>
      <c r="D23" s="12"/>
      <c r="E23" s="13"/>
      <c r="F23" s="28"/>
      <c r="G23" s="12"/>
      <c r="H23" s="12"/>
      <c r="I23" s="30">
        <f t="shared" si="1"/>
        <v>0</v>
      </c>
      <c r="J23" s="15">
        <v>92</v>
      </c>
    </row>
    <row r="24" spans="1:10" x14ac:dyDescent="0.2">
      <c r="A24" s="10">
        <v>17</v>
      </c>
      <c r="B24" s="10"/>
      <c r="C24" s="12"/>
      <c r="D24" s="12"/>
      <c r="E24" s="13"/>
      <c r="F24" s="28"/>
      <c r="G24" s="12"/>
      <c r="H24" s="12"/>
      <c r="I24" s="30">
        <f t="shared" si="1"/>
        <v>0</v>
      </c>
      <c r="J24" s="15">
        <v>89</v>
      </c>
    </row>
    <row r="25" spans="1:10" x14ac:dyDescent="0.2">
      <c r="A25" s="10">
        <v>18</v>
      </c>
      <c r="B25" s="10"/>
      <c r="C25" s="12"/>
      <c r="D25" s="12"/>
      <c r="E25" s="13"/>
      <c r="F25" s="28"/>
      <c r="G25" s="12"/>
      <c r="H25" s="12"/>
      <c r="I25" s="30">
        <f t="shared" si="1"/>
        <v>0</v>
      </c>
      <c r="J25" s="15">
        <v>86</v>
      </c>
    </row>
    <row r="26" spans="1:10" x14ac:dyDescent="0.2">
      <c r="A26" s="10">
        <v>19</v>
      </c>
      <c r="B26" s="10"/>
      <c r="C26" s="12"/>
      <c r="D26" s="12"/>
      <c r="E26" s="13"/>
      <c r="F26" s="28"/>
      <c r="G26" s="12"/>
      <c r="H26" s="12"/>
      <c r="I26" s="30">
        <f t="shared" si="1"/>
        <v>0</v>
      </c>
      <c r="J26" s="15">
        <v>83</v>
      </c>
    </row>
    <row r="27" spans="1:10" x14ac:dyDescent="0.2">
      <c r="A27" s="10">
        <v>20</v>
      </c>
      <c r="B27" s="10"/>
      <c r="C27" s="12"/>
      <c r="D27" s="12"/>
      <c r="E27" s="13"/>
      <c r="F27" s="28"/>
      <c r="G27" s="12"/>
      <c r="H27" s="12"/>
      <c r="I27" s="30">
        <f t="shared" si="1"/>
        <v>0</v>
      </c>
      <c r="J27" s="15">
        <v>80</v>
      </c>
    </row>
    <row r="28" spans="1:10" x14ac:dyDescent="0.2">
      <c r="A28" s="10">
        <v>21</v>
      </c>
      <c r="B28" s="10"/>
      <c r="C28" s="12"/>
      <c r="D28" s="12"/>
      <c r="E28" s="13"/>
      <c r="F28" s="28"/>
      <c r="G28" s="12"/>
      <c r="H28" s="12"/>
      <c r="I28" s="30">
        <f t="shared" si="1"/>
        <v>0</v>
      </c>
      <c r="J28" s="15">
        <v>78</v>
      </c>
    </row>
    <row r="29" spans="1:10" x14ac:dyDescent="0.2">
      <c r="A29" s="10">
        <v>22</v>
      </c>
      <c r="B29" s="10"/>
      <c r="C29" s="12"/>
      <c r="D29" s="12"/>
      <c r="E29" s="13"/>
      <c r="F29" s="28"/>
      <c r="G29" s="12"/>
      <c r="H29" s="12"/>
      <c r="I29" s="30">
        <f t="shared" si="1"/>
        <v>0</v>
      </c>
      <c r="J29" s="15">
        <v>76</v>
      </c>
    </row>
    <row r="30" spans="1:10" x14ac:dyDescent="0.2">
      <c r="A30" s="10">
        <v>23</v>
      </c>
      <c r="B30" s="10"/>
      <c r="C30" s="12"/>
      <c r="D30" s="12"/>
      <c r="E30" s="13"/>
      <c r="F30" s="28"/>
      <c r="G30" s="12"/>
      <c r="H30" s="12"/>
      <c r="I30" s="30">
        <f t="shared" si="1"/>
        <v>0</v>
      </c>
      <c r="J30" s="15">
        <v>74</v>
      </c>
    </row>
    <row r="31" spans="1:10" x14ac:dyDescent="0.2">
      <c r="A31" s="10">
        <v>24</v>
      </c>
      <c r="B31" s="10"/>
      <c r="C31" s="12"/>
      <c r="D31" s="12"/>
      <c r="E31" s="13"/>
      <c r="F31" s="28"/>
      <c r="G31" s="12"/>
      <c r="H31" s="12"/>
      <c r="I31" s="30">
        <f t="shared" si="1"/>
        <v>0</v>
      </c>
      <c r="J31" s="15">
        <v>72</v>
      </c>
    </row>
    <row r="32" spans="1:10" x14ac:dyDescent="0.2">
      <c r="A32" s="10">
        <v>25</v>
      </c>
      <c r="B32" s="10"/>
      <c r="C32" s="12"/>
      <c r="D32" s="12"/>
      <c r="E32" s="13"/>
      <c r="F32" s="28"/>
      <c r="G32" s="12"/>
      <c r="H32" s="12"/>
      <c r="I32" s="30">
        <f t="shared" si="1"/>
        <v>0</v>
      </c>
      <c r="J32" s="15">
        <v>70</v>
      </c>
    </row>
    <row r="33" spans="1:8" x14ac:dyDescent="0.2">
      <c r="B33" s="19"/>
      <c r="D33"/>
      <c r="G33" s="2"/>
      <c r="H33"/>
    </row>
    <row r="34" spans="1:8" x14ac:dyDescent="0.2">
      <c r="B34" s="19"/>
      <c r="D34"/>
      <c r="G34" s="2"/>
      <c r="H34"/>
    </row>
    <row r="35" spans="1:8" x14ac:dyDescent="0.2">
      <c r="B35" s="19"/>
      <c r="D35"/>
      <c r="G35" s="2"/>
      <c r="H35"/>
    </row>
    <row r="36" spans="1:8" x14ac:dyDescent="0.2">
      <c r="B36" s="19"/>
      <c r="D36"/>
      <c r="G36" s="2"/>
      <c r="H36"/>
    </row>
    <row r="37" spans="1:8" x14ac:dyDescent="0.2">
      <c r="B37" s="19"/>
      <c r="D37"/>
      <c r="G37" s="2"/>
      <c r="H37"/>
    </row>
    <row r="38" spans="1:8" x14ac:dyDescent="0.2">
      <c r="B38" s="19"/>
      <c r="D38"/>
      <c r="G38" s="2"/>
      <c r="H38"/>
    </row>
    <row r="39" spans="1:8" x14ac:dyDescent="0.2">
      <c r="B39" s="19"/>
      <c r="D39"/>
      <c r="G39" s="2"/>
      <c r="H39"/>
    </row>
    <row r="40" spans="1:8" x14ac:dyDescent="0.2">
      <c r="B40" s="19"/>
      <c r="D40"/>
      <c r="G40" s="2"/>
      <c r="H40"/>
    </row>
    <row r="41" spans="1:8" x14ac:dyDescent="0.2">
      <c r="B41" s="19"/>
      <c r="D41"/>
      <c r="G41" s="2"/>
      <c r="H41"/>
    </row>
    <row r="42" spans="1:8" x14ac:dyDescent="0.2">
      <c r="B42" s="19"/>
      <c r="D42"/>
      <c r="G42" s="2"/>
      <c r="H42"/>
    </row>
    <row r="43" spans="1:8" x14ac:dyDescent="0.2">
      <c r="C43" s="20"/>
      <c r="D43"/>
      <c r="E43" s="24" t="s">
        <v>76</v>
      </c>
      <c r="H43"/>
    </row>
    <row r="44" spans="1:8" x14ac:dyDescent="0.2">
      <c r="A44" s="6" t="s">
        <v>6</v>
      </c>
      <c r="B44" s="4" t="s">
        <v>41</v>
      </c>
      <c r="C44" s="5" t="s">
        <v>1</v>
      </c>
      <c r="D44" s="5" t="s">
        <v>2</v>
      </c>
      <c r="E44" s="6" t="s">
        <v>0</v>
      </c>
      <c r="F44" s="5" t="s">
        <v>48</v>
      </c>
      <c r="G44" s="5" t="s">
        <v>37</v>
      </c>
    </row>
    <row r="45" spans="1:8" x14ac:dyDescent="0.2">
      <c r="A45" s="7">
        <v>1</v>
      </c>
      <c r="B45" s="33">
        <v>2</v>
      </c>
      <c r="C45" s="75" t="s">
        <v>234</v>
      </c>
      <c r="D45" s="75" t="s">
        <v>235</v>
      </c>
      <c r="E45" s="75" t="s">
        <v>102</v>
      </c>
      <c r="F45" s="28">
        <v>1.0497685185185185E-4</v>
      </c>
      <c r="G45" s="15">
        <v>202</v>
      </c>
    </row>
    <row r="46" spans="1:8" x14ac:dyDescent="0.2">
      <c r="A46" s="10">
        <v>2</v>
      </c>
      <c r="B46" s="33">
        <v>6</v>
      </c>
      <c r="C46" s="75" t="s">
        <v>109</v>
      </c>
      <c r="D46" s="75" t="s">
        <v>240</v>
      </c>
      <c r="E46" s="75" t="s">
        <v>123</v>
      </c>
      <c r="F46" s="28">
        <v>1.0960648148148148E-4</v>
      </c>
      <c r="G46" s="15">
        <v>191</v>
      </c>
    </row>
    <row r="47" spans="1:8" x14ac:dyDescent="0.2">
      <c r="A47" s="10">
        <v>3</v>
      </c>
      <c r="B47" s="10">
        <v>7</v>
      </c>
      <c r="C47" s="75" t="s">
        <v>203</v>
      </c>
      <c r="D47" s="75" t="s">
        <v>241</v>
      </c>
      <c r="E47" s="75" t="s">
        <v>126</v>
      </c>
      <c r="F47" s="28">
        <v>1.0960648148148148E-4</v>
      </c>
      <c r="G47" s="15">
        <v>181</v>
      </c>
    </row>
    <row r="48" spans="1:8" x14ac:dyDescent="0.2">
      <c r="A48" s="7">
        <v>4</v>
      </c>
      <c r="B48" s="10">
        <v>1</v>
      </c>
      <c r="C48" s="75" t="s">
        <v>210</v>
      </c>
      <c r="D48" s="75" t="s">
        <v>233</v>
      </c>
      <c r="E48" s="75" t="s">
        <v>102</v>
      </c>
      <c r="F48" s="28">
        <v>1.1192129629629628E-4</v>
      </c>
      <c r="G48" s="39">
        <v>171</v>
      </c>
    </row>
    <row r="49" spans="1:7" x14ac:dyDescent="0.2">
      <c r="A49" s="10">
        <v>5</v>
      </c>
      <c r="B49" s="33">
        <v>3</v>
      </c>
      <c r="C49" s="80" t="s">
        <v>181</v>
      </c>
      <c r="D49" s="80" t="s">
        <v>236</v>
      </c>
      <c r="E49" s="80" t="s">
        <v>208</v>
      </c>
      <c r="F49" s="28">
        <v>1.1307870370370371E-4</v>
      </c>
      <c r="G49" s="39">
        <v>161</v>
      </c>
    </row>
    <row r="50" spans="1:7" x14ac:dyDescent="0.2">
      <c r="A50" s="10">
        <v>6</v>
      </c>
      <c r="B50" s="33">
        <v>5</v>
      </c>
      <c r="C50" s="75" t="s">
        <v>238</v>
      </c>
      <c r="D50" s="75" t="s">
        <v>239</v>
      </c>
      <c r="E50" s="75" t="s">
        <v>123</v>
      </c>
      <c r="F50" s="28">
        <v>1.1331018518518516E-4</v>
      </c>
      <c r="G50" s="39">
        <v>152</v>
      </c>
    </row>
    <row r="51" spans="1:7" x14ac:dyDescent="0.2">
      <c r="A51" s="7">
        <v>7</v>
      </c>
      <c r="B51" s="10">
        <v>4</v>
      </c>
      <c r="C51" s="75" t="s">
        <v>185</v>
      </c>
      <c r="D51" s="75" t="s">
        <v>237</v>
      </c>
      <c r="E51" s="75" t="s">
        <v>123</v>
      </c>
      <c r="F51" s="28">
        <v>1.1354166666666667E-4</v>
      </c>
      <c r="G51" s="39">
        <v>144</v>
      </c>
    </row>
    <row r="52" spans="1:7" x14ac:dyDescent="0.2">
      <c r="A52" s="10">
        <v>8</v>
      </c>
      <c r="B52" s="10"/>
      <c r="C52" s="35"/>
      <c r="D52" s="34"/>
      <c r="E52" s="17"/>
      <c r="F52" s="28"/>
      <c r="G52" s="39">
        <v>136</v>
      </c>
    </row>
    <row r="53" spans="1:7" x14ac:dyDescent="0.2">
      <c r="A53" s="10">
        <v>9</v>
      </c>
      <c r="B53" s="33"/>
      <c r="C53" s="36"/>
      <c r="D53" s="32"/>
      <c r="E53" s="11"/>
      <c r="F53" s="28"/>
      <c r="G53" s="39">
        <v>128</v>
      </c>
    </row>
    <row r="54" spans="1:7" x14ac:dyDescent="0.2">
      <c r="A54" s="7">
        <v>10</v>
      </c>
      <c r="B54" s="10"/>
      <c r="C54" s="7"/>
      <c r="D54" s="8"/>
      <c r="E54" s="17"/>
      <c r="F54" s="28"/>
      <c r="G54" s="39">
        <v>120</v>
      </c>
    </row>
    <row r="55" spans="1:7" x14ac:dyDescent="0.2">
      <c r="A55" s="10">
        <v>11</v>
      </c>
      <c r="B55" s="33"/>
      <c r="C55" s="7"/>
      <c r="D55" s="8"/>
      <c r="E55" s="15"/>
      <c r="F55" s="28"/>
      <c r="G55" s="39">
        <v>115</v>
      </c>
    </row>
    <row r="56" spans="1:7" x14ac:dyDescent="0.2">
      <c r="A56" s="10">
        <v>12</v>
      </c>
      <c r="B56" s="10"/>
      <c r="C56" s="33"/>
      <c r="D56" s="11"/>
      <c r="E56" s="18"/>
      <c r="F56" s="30"/>
      <c r="G56" s="39">
        <v>110</v>
      </c>
    </row>
    <row r="57" spans="1:7" x14ac:dyDescent="0.2">
      <c r="A57" s="7">
        <v>13</v>
      </c>
      <c r="B57" s="10"/>
      <c r="C57" s="12"/>
      <c r="D57" s="12"/>
      <c r="E57" s="13"/>
      <c r="F57" s="28"/>
      <c r="G57" s="15">
        <v>105</v>
      </c>
    </row>
    <row r="58" spans="1:7" x14ac:dyDescent="0.2">
      <c r="A58" s="10">
        <v>14</v>
      </c>
      <c r="B58" s="10"/>
      <c r="C58" s="12"/>
      <c r="D58" s="12"/>
      <c r="E58" s="13"/>
      <c r="F58" s="28"/>
      <c r="G58" s="15">
        <v>100</v>
      </c>
    </row>
    <row r="59" spans="1:7" x14ac:dyDescent="0.2">
      <c r="A59" s="10">
        <v>15</v>
      </c>
      <c r="B59" s="10"/>
      <c r="C59" s="12"/>
      <c r="D59" s="12"/>
      <c r="E59" s="13"/>
      <c r="F59" s="28"/>
      <c r="G59" s="15">
        <v>95</v>
      </c>
    </row>
    <row r="60" spans="1:7" x14ac:dyDescent="0.2">
      <c r="A60" s="7">
        <v>16</v>
      </c>
      <c r="B60" s="10"/>
      <c r="C60" s="12"/>
      <c r="D60" s="12"/>
      <c r="E60" s="13"/>
      <c r="F60" s="28"/>
      <c r="G60" s="15">
        <v>92</v>
      </c>
    </row>
    <row r="61" spans="1:7" x14ac:dyDescent="0.2">
      <c r="A61" s="10">
        <v>17</v>
      </c>
      <c r="B61" s="10"/>
      <c r="C61" s="12"/>
      <c r="D61" s="12"/>
      <c r="E61" s="13"/>
      <c r="F61" s="28"/>
      <c r="G61" s="15">
        <v>89</v>
      </c>
    </row>
    <row r="62" spans="1:7" x14ac:dyDescent="0.2">
      <c r="A62" s="7">
        <v>18</v>
      </c>
      <c r="B62" s="10"/>
      <c r="C62" s="12"/>
      <c r="D62" s="12"/>
      <c r="E62" s="13"/>
      <c r="F62" s="28"/>
      <c r="G62" s="15">
        <v>86</v>
      </c>
    </row>
    <row r="63" spans="1:7" x14ac:dyDescent="0.2">
      <c r="A63" s="10">
        <v>19</v>
      </c>
      <c r="B63" s="10"/>
      <c r="C63" s="12"/>
      <c r="D63" s="12"/>
      <c r="E63" s="13"/>
      <c r="F63" s="28"/>
      <c r="G63" s="15">
        <v>83</v>
      </c>
    </row>
    <row r="64" spans="1:7" x14ac:dyDescent="0.2">
      <c r="A64" s="7">
        <v>20</v>
      </c>
      <c r="B64" s="10"/>
      <c r="C64" s="12"/>
      <c r="D64" s="12"/>
      <c r="E64" s="13"/>
      <c r="F64" s="28"/>
      <c r="G64" s="15">
        <v>80</v>
      </c>
    </row>
    <row r="65" spans="1:8" x14ac:dyDescent="0.2">
      <c r="A65" s="10">
        <v>21</v>
      </c>
      <c r="B65" s="10"/>
      <c r="C65" s="12"/>
      <c r="D65" s="12"/>
      <c r="E65" s="13"/>
      <c r="F65" s="28"/>
      <c r="G65" s="15">
        <v>78</v>
      </c>
    </row>
    <row r="66" spans="1:8" x14ac:dyDescent="0.2">
      <c r="A66" s="7">
        <v>22</v>
      </c>
      <c r="B66" s="10"/>
      <c r="C66" s="12"/>
      <c r="D66" s="12"/>
      <c r="E66" s="13"/>
      <c r="F66" s="28"/>
      <c r="G66" s="15">
        <v>76</v>
      </c>
    </row>
    <row r="67" spans="1:8" x14ac:dyDescent="0.2">
      <c r="A67" s="10">
        <v>23</v>
      </c>
      <c r="B67" s="10"/>
      <c r="C67" s="12"/>
      <c r="D67" s="12"/>
      <c r="E67" s="13"/>
      <c r="F67" s="28"/>
      <c r="G67" s="15">
        <v>74</v>
      </c>
    </row>
    <row r="68" spans="1:8" x14ac:dyDescent="0.2">
      <c r="A68" s="7">
        <v>24</v>
      </c>
      <c r="B68" s="10"/>
      <c r="C68" s="12"/>
      <c r="D68" s="12"/>
      <c r="E68" s="13"/>
      <c r="F68" s="28"/>
      <c r="G68" s="15">
        <v>72</v>
      </c>
    </row>
    <row r="69" spans="1:8" x14ac:dyDescent="0.2">
      <c r="A69" s="7">
        <v>25</v>
      </c>
      <c r="B69" s="10"/>
      <c r="C69" s="12"/>
      <c r="D69" s="12"/>
      <c r="E69" s="13"/>
      <c r="F69" s="28"/>
      <c r="G69" s="15">
        <v>70</v>
      </c>
    </row>
    <row r="70" spans="1:8" x14ac:dyDescent="0.2">
      <c r="D70"/>
      <c r="H70"/>
    </row>
    <row r="71" spans="1:8" x14ac:dyDescent="0.2">
      <c r="D71"/>
      <c r="H71"/>
    </row>
    <row r="72" spans="1:8" x14ac:dyDescent="0.2">
      <c r="D72"/>
      <c r="H72"/>
    </row>
    <row r="73" spans="1:8" x14ac:dyDescent="0.2">
      <c r="D73"/>
      <c r="H73"/>
    </row>
    <row r="74" spans="1:8" x14ac:dyDescent="0.2">
      <c r="D74"/>
      <c r="H74"/>
    </row>
    <row r="75" spans="1:8" x14ac:dyDescent="0.2">
      <c r="D75"/>
      <c r="H75"/>
    </row>
    <row r="76" spans="1:8" x14ac:dyDescent="0.2">
      <c r="D76"/>
      <c r="H76"/>
    </row>
    <row r="77" spans="1:8" x14ac:dyDescent="0.2">
      <c r="D77"/>
      <c r="H77"/>
    </row>
    <row r="78" spans="1:8" x14ac:dyDescent="0.2">
      <c r="D78"/>
      <c r="H78"/>
    </row>
    <row r="79" spans="1:8" x14ac:dyDescent="0.2">
      <c r="D79"/>
      <c r="H79"/>
    </row>
    <row r="80" spans="1:8" x14ac:dyDescent="0.2">
      <c r="D80"/>
      <c r="H80"/>
    </row>
    <row r="81" spans="1:8" x14ac:dyDescent="0.2">
      <c r="D81"/>
      <c r="H81"/>
    </row>
    <row r="82" spans="1:8" x14ac:dyDescent="0.2">
      <c r="C82" s="20"/>
      <c r="D82"/>
      <c r="E82" s="24" t="s">
        <v>290</v>
      </c>
      <c r="H82"/>
    </row>
    <row r="83" spans="1:8" x14ac:dyDescent="0.2">
      <c r="A83" s="6" t="s">
        <v>6</v>
      </c>
      <c r="B83" s="4" t="s">
        <v>41</v>
      </c>
      <c r="C83" s="5" t="s">
        <v>1</v>
      </c>
      <c r="D83" s="5" t="s">
        <v>2</v>
      </c>
      <c r="E83" s="6" t="s">
        <v>0</v>
      </c>
      <c r="F83" s="5" t="s">
        <v>37</v>
      </c>
      <c r="H83"/>
    </row>
    <row r="84" spans="1:8" x14ac:dyDescent="0.2">
      <c r="A84" s="7">
        <v>1</v>
      </c>
      <c r="B84" s="10">
        <v>4</v>
      </c>
      <c r="C84" s="75" t="s">
        <v>185</v>
      </c>
      <c r="D84" s="75" t="s">
        <v>237</v>
      </c>
      <c r="E84" s="75" t="s">
        <v>123</v>
      </c>
      <c r="F84" s="39">
        <v>202</v>
      </c>
      <c r="H84"/>
    </row>
    <row r="85" spans="1:8" x14ac:dyDescent="0.2">
      <c r="A85" s="10">
        <v>2</v>
      </c>
      <c r="B85" s="33">
        <v>3</v>
      </c>
      <c r="C85" s="80" t="s">
        <v>181</v>
      </c>
      <c r="D85" s="80" t="s">
        <v>236</v>
      </c>
      <c r="E85" s="80" t="s">
        <v>208</v>
      </c>
      <c r="F85" s="15">
        <v>191</v>
      </c>
      <c r="H85"/>
    </row>
    <row r="86" spans="1:8" x14ac:dyDescent="0.2">
      <c r="A86" s="10">
        <v>3</v>
      </c>
      <c r="B86" s="33">
        <v>2</v>
      </c>
      <c r="C86" s="75" t="s">
        <v>234</v>
      </c>
      <c r="D86" s="75" t="s">
        <v>235</v>
      </c>
      <c r="E86" s="75" t="s">
        <v>102</v>
      </c>
      <c r="F86" s="15">
        <v>181</v>
      </c>
      <c r="H86"/>
    </row>
    <row r="87" spans="1:8" x14ac:dyDescent="0.2">
      <c r="A87" s="10">
        <v>4</v>
      </c>
      <c r="B87" s="33">
        <v>6</v>
      </c>
      <c r="C87" s="75" t="s">
        <v>109</v>
      </c>
      <c r="D87" s="75" t="s">
        <v>240</v>
      </c>
      <c r="E87" s="75" t="s">
        <v>123</v>
      </c>
      <c r="F87" s="39">
        <v>171</v>
      </c>
      <c r="H87"/>
    </row>
    <row r="88" spans="1:8" x14ac:dyDescent="0.2">
      <c r="A88" s="10">
        <v>5</v>
      </c>
      <c r="B88" s="33">
        <v>5</v>
      </c>
      <c r="C88" s="75" t="s">
        <v>238</v>
      </c>
      <c r="D88" s="75" t="s">
        <v>239</v>
      </c>
      <c r="E88" s="75" t="s">
        <v>123</v>
      </c>
      <c r="F88" s="39">
        <v>161</v>
      </c>
      <c r="H88"/>
    </row>
    <row r="89" spans="1:8" s="62" customFormat="1" x14ac:dyDescent="0.2">
      <c r="A89" s="7">
        <v>6</v>
      </c>
      <c r="B89" s="10">
        <v>1</v>
      </c>
      <c r="C89" s="75" t="s">
        <v>210</v>
      </c>
      <c r="D89" s="75" t="s">
        <v>233</v>
      </c>
      <c r="E89" s="75" t="s">
        <v>102</v>
      </c>
      <c r="F89" s="15">
        <v>152</v>
      </c>
    </row>
    <row r="90" spans="1:8" x14ac:dyDescent="0.2">
      <c r="A90" s="7">
        <v>7</v>
      </c>
      <c r="B90" s="10">
        <v>7</v>
      </c>
      <c r="C90" s="75" t="s">
        <v>203</v>
      </c>
      <c r="D90" s="75" t="s">
        <v>241</v>
      </c>
      <c r="E90" s="75" t="s">
        <v>126</v>
      </c>
      <c r="F90" s="39">
        <v>144</v>
      </c>
      <c r="H90"/>
    </row>
    <row r="91" spans="1:8" x14ac:dyDescent="0.2">
      <c r="A91" s="10"/>
      <c r="B91" s="10"/>
      <c r="C91" s="35"/>
      <c r="D91" s="34"/>
      <c r="E91" s="17"/>
      <c r="F91" s="39">
        <v>136</v>
      </c>
      <c r="H91"/>
    </row>
    <row r="92" spans="1:8" x14ac:dyDescent="0.2">
      <c r="A92" s="10"/>
      <c r="B92" s="33"/>
      <c r="C92" s="36"/>
      <c r="D92" s="32"/>
      <c r="E92" s="11"/>
      <c r="F92" s="39">
        <v>128</v>
      </c>
      <c r="H92"/>
    </row>
    <row r="93" spans="1:8" x14ac:dyDescent="0.2">
      <c r="A93" s="7"/>
      <c r="B93" s="10"/>
      <c r="C93" s="7"/>
      <c r="D93" s="8"/>
      <c r="E93" s="17"/>
      <c r="F93" s="39">
        <v>120</v>
      </c>
      <c r="H93"/>
    </row>
    <row r="94" spans="1:8" x14ac:dyDescent="0.2">
      <c r="A94" s="10"/>
      <c r="B94" s="33"/>
      <c r="C94" s="7"/>
      <c r="D94" s="8"/>
      <c r="E94" s="15"/>
      <c r="F94" s="39">
        <v>115</v>
      </c>
      <c r="H94"/>
    </row>
    <row r="95" spans="1:8" x14ac:dyDescent="0.2">
      <c r="A95" s="10"/>
      <c r="B95" s="10"/>
      <c r="C95" s="33"/>
      <c r="D95" s="11"/>
      <c r="E95" s="18"/>
      <c r="F95" s="39">
        <v>110</v>
      </c>
      <c r="H95"/>
    </row>
    <row r="96" spans="1:8" x14ac:dyDescent="0.2">
      <c r="A96" s="7"/>
      <c r="B96" s="10"/>
      <c r="C96" s="12"/>
      <c r="D96" s="12"/>
      <c r="E96" s="13"/>
      <c r="F96" s="15">
        <v>105</v>
      </c>
      <c r="H96"/>
    </row>
    <row r="97" spans="1:8" x14ac:dyDescent="0.2">
      <c r="A97" s="10"/>
      <c r="B97" s="10"/>
      <c r="C97" s="12"/>
      <c r="D97" s="12"/>
      <c r="E97" s="13"/>
      <c r="F97" s="15">
        <v>100</v>
      </c>
      <c r="H97"/>
    </row>
    <row r="98" spans="1:8" x14ac:dyDescent="0.2">
      <c r="A98" s="10"/>
      <c r="B98" s="10"/>
      <c r="C98" s="12"/>
      <c r="D98" s="12"/>
      <c r="E98" s="13"/>
      <c r="F98" s="15">
        <v>95</v>
      </c>
      <c r="H98"/>
    </row>
    <row r="99" spans="1:8" x14ac:dyDescent="0.2">
      <c r="A99" s="7"/>
      <c r="B99" s="10"/>
      <c r="C99" s="12"/>
      <c r="D99" s="12"/>
      <c r="E99" s="13"/>
      <c r="F99" s="15">
        <v>92</v>
      </c>
      <c r="H99"/>
    </row>
    <row r="100" spans="1:8" x14ac:dyDescent="0.2">
      <c r="A100" s="10"/>
      <c r="B100" s="10"/>
      <c r="C100" s="12"/>
      <c r="D100" s="12"/>
      <c r="E100" s="13"/>
      <c r="F100" s="15">
        <v>89</v>
      </c>
      <c r="H100"/>
    </row>
    <row r="101" spans="1:8" x14ac:dyDescent="0.2">
      <c r="A101" s="10"/>
      <c r="B101" s="10"/>
      <c r="C101" s="12"/>
      <c r="D101" s="12"/>
      <c r="E101" s="13"/>
      <c r="F101" s="15">
        <v>86</v>
      </c>
      <c r="H101"/>
    </row>
    <row r="102" spans="1:8" x14ac:dyDescent="0.2">
      <c r="A102" s="10"/>
      <c r="B102" s="10"/>
      <c r="C102" s="12"/>
      <c r="D102" s="12"/>
      <c r="E102" s="13"/>
      <c r="F102" s="15">
        <v>83</v>
      </c>
      <c r="H102"/>
    </row>
    <row r="103" spans="1:8" x14ac:dyDescent="0.2">
      <c r="A103" s="10"/>
      <c r="B103" s="10"/>
      <c r="C103" s="12"/>
      <c r="D103" s="12"/>
      <c r="E103" s="13"/>
      <c r="F103" s="15">
        <v>80</v>
      </c>
      <c r="H103"/>
    </row>
    <row r="104" spans="1:8" x14ac:dyDescent="0.2">
      <c r="A104" s="10"/>
      <c r="B104" s="10"/>
      <c r="C104" s="12"/>
      <c r="D104" s="12"/>
      <c r="E104" s="13"/>
      <c r="F104" s="15">
        <v>78</v>
      </c>
      <c r="H104"/>
    </row>
    <row r="105" spans="1:8" x14ac:dyDescent="0.2">
      <c r="A105" s="10"/>
      <c r="B105" s="10"/>
      <c r="C105" s="12"/>
      <c r="D105" s="12"/>
      <c r="E105" s="13"/>
      <c r="F105" s="15">
        <v>76</v>
      </c>
      <c r="H105"/>
    </row>
    <row r="106" spans="1:8" x14ac:dyDescent="0.2">
      <c r="A106" s="10"/>
      <c r="B106" s="10"/>
      <c r="C106" s="12"/>
      <c r="D106" s="12"/>
      <c r="E106" s="13"/>
      <c r="F106" s="15">
        <v>74</v>
      </c>
      <c r="H106"/>
    </row>
    <row r="107" spans="1:8" x14ac:dyDescent="0.2">
      <c r="A107" s="10"/>
      <c r="B107" s="10"/>
      <c r="C107" s="12"/>
      <c r="D107" s="12"/>
      <c r="E107" s="13"/>
      <c r="F107" s="15">
        <v>72</v>
      </c>
      <c r="H107"/>
    </row>
    <row r="108" spans="1:8" x14ac:dyDescent="0.2">
      <c r="A108" s="10"/>
      <c r="B108" s="10"/>
      <c r="C108" s="12"/>
      <c r="D108" s="12"/>
      <c r="E108" s="13"/>
      <c r="F108" s="15">
        <v>70</v>
      </c>
      <c r="H108"/>
    </row>
    <row r="109" spans="1:8" x14ac:dyDescent="0.2">
      <c r="D109"/>
      <c r="H109"/>
    </row>
    <row r="110" spans="1:8" x14ac:dyDescent="0.2">
      <c r="D110"/>
      <c r="H110"/>
    </row>
    <row r="111" spans="1:8" x14ac:dyDescent="0.2">
      <c r="D111"/>
      <c r="H111"/>
    </row>
    <row r="112" spans="1:8" x14ac:dyDescent="0.2">
      <c r="D112"/>
      <c r="H112"/>
    </row>
    <row r="113" spans="1:10" x14ac:dyDescent="0.2">
      <c r="D113"/>
      <c r="H113"/>
    </row>
    <row r="114" spans="1:10" x14ac:dyDescent="0.2">
      <c r="D114"/>
      <c r="H114"/>
    </row>
    <row r="115" spans="1:10" x14ac:dyDescent="0.2">
      <c r="D115"/>
      <c r="H115"/>
    </row>
    <row r="116" spans="1:10" x14ac:dyDescent="0.2">
      <c r="D116"/>
      <c r="H116"/>
    </row>
    <row r="117" spans="1:10" x14ac:dyDescent="0.2">
      <c r="D117"/>
      <c r="H117"/>
    </row>
    <row r="118" spans="1:10" x14ac:dyDescent="0.2">
      <c r="D118"/>
      <c r="H118"/>
    </row>
    <row r="119" spans="1:10" x14ac:dyDescent="0.2">
      <c r="D119"/>
      <c r="H119"/>
    </row>
    <row r="120" spans="1:10" x14ac:dyDescent="0.2">
      <c r="D120"/>
      <c r="H120"/>
    </row>
    <row r="121" spans="1:10" x14ac:dyDescent="0.2">
      <c r="A121" s="44"/>
      <c r="B121" s="53"/>
      <c r="C121" s="53"/>
      <c r="D121" s="53"/>
      <c r="E121" s="53"/>
      <c r="F121" s="24" t="s">
        <v>77</v>
      </c>
      <c r="G121" s="53"/>
      <c r="H121" s="53"/>
      <c r="I121" s="53"/>
    </row>
    <row r="122" spans="1:10" x14ac:dyDescent="0.2">
      <c r="A122" s="51" t="s">
        <v>6</v>
      </c>
      <c r="B122" s="51" t="s">
        <v>3</v>
      </c>
      <c r="C122" s="23" t="s">
        <v>1</v>
      </c>
      <c r="D122" s="23" t="s">
        <v>2</v>
      </c>
      <c r="E122" s="51" t="s">
        <v>0</v>
      </c>
      <c r="F122" s="23" t="s">
        <v>50</v>
      </c>
      <c r="G122" s="23" t="s">
        <v>51</v>
      </c>
      <c r="H122" s="23" t="s">
        <v>4</v>
      </c>
      <c r="I122" s="23" t="s">
        <v>5</v>
      </c>
      <c r="J122" s="5" t="s">
        <v>292</v>
      </c>
    </row>
    <row r="123" spans="1:10" x14ac:dyDescent="0.2">
      <c r="A123" s="10">
        <v>1</v>
      </c>
      <c r="B123" s="33">
        <v>6</v>
      </c>
      <c r="C123" s="75" t="s">
        <v>109</v>
      </c>
      <c r="D123" s="75" t="s">
        <v>240</v>
      </c>
      <c r="E123" s="75" t="s">
        <v>123</v>
      </c>
      <c r="F123" s="31">
        <f t="shared" ref="F123:F129" si="2">VLOOKUP(B123,$B$8:$J$32,9,0)</f>
        <v>202</v>
      </c>
      <c r="G123" s="15">
        <f t="shared" ref="G123:G129" si="3">VLOOKUP(B123,$B$45:$G$69,6,0)</f>
        <v>191</v>
      </c>
      <c r="H123" s="15">
        <f t="shared" ref="H123:H129" si="4">VLOOKUP(B123,$B$84:$F$108,5,0)</f>
        <v>171</v>
      </c>
      <c r="I123" s="15">
        <f t="shared" ref="I123:I129" si="5">F123+G123+H123</f>
        <v>564</v>
      </c>
      <c r="J123" s="89">
        <f>I123*2/3</f>
        <v>376</v>
      </c>
    </row>
    <row r="124" spans="1:10" x14ac:dyDescent="0.2">
      <c r="A124" s="10">
        <v>2</v>
      </c>
      <c r="B124" s="33">
        <v>2</v>
      </c>
      <c r="C124" s="75" t="s">
        <v>234</v>
      </c>
      <c r="D124" s="75" t="s">
        <v>235</v>
      </c>
      <c r="E124" s="75" t="s">
        <v>102</v>
      </c>
      <c r="F124" s="31">
        <f t="shared" si="2"/>
        <v>171</v>
      </c>
      <c r="G124" s="15">
        <f t="shared" si="3"/>
        <v>202</v>
      </c>
      <c r="H124" s="15">
        <f t="shared" si="4"/>
        <v>181</v>
      </c>
      <c r="I124" s="15">
        <f t="shared" si="5"/>
        <v>554</v>
      </c>
      <c r="J124" s="89">
        <f t="shared" ref="J124:J129" si="6">I124*2/3</f>
        <v>369.33333333333331</v>
      </c>
    </row>
    <row r="125" spans="1:10" x14ac:dyDescent="0.2">
      <c r="A125" s="10">
        <v>3</v>
      </c>
      <c r="B125" s="33">
        <v>3</v>
      </c>
      <c r="C125" s="80" t="s">
        <v>181</v>
      </c>
      <c r="D125" s="80" t="s">
        <v>236</v>
      </c>
      <c r="E125" s="80" t="s">
        <v>208</v>
      </c>
      <c r="F125" s="31">
        <f t="shared" si="2"/>
        <v>191</v>
      </c>
      <c r="G125" s="15">
        <f t="shared" si="3"/>
        <v>161</v>
      </c>
      <c r="H125" s="15">
        <f t="shared" si="4"/>
        <v>191</v>
      </c>
      <c r="I125" s="15">
        <f t="shared" si="5"/>
        <v>543</v>
      </c>
      <c r="J125" s="89">
        <f t="shared" si="6"/>
        <v>362</v>
      </c>
    </row>
    <row r="126" spans="1:10" x14ac:dyDescent="0.2">
      <c r="A126" s="10">
        <v>4</v>
      </c>
      <c r="B126" s="10">
        <v>1</v>
      </c>
      <c r="C126" s="75" t="s">
        <v>210</v>
      </c>
      <c r="D126" s="75" t="s">
        <v>233</v>
      </c>
      <c r="E126" s="75" t="s">
        <v>102</v>
      </c>
      <c r="F126" s="31">
        <f t="shared" si="2"/>
        <v>181</v>
      </c>
      <c r="G126" s="15">
        <f t="shared" si="3"/>
        <v>171</v>
      </c>
      <c r="H126" s="15">
        <f t="shared" si="4"/>
        <v>152</v>
      </c>
      <c r="I126" s="15">
        <f t="shared" si="5"/>
        <v>504</v>
      </c>
      <c r="J126" s="89">
        <f t="shared" si="6"/>
        <v>336</v>
      </c>
    </row>
    <row r="127" spans="1:10" x14ac:dyDescent="0.2">
      <c r="A127" s="10">
        <v>5</v>
      </c>
      <c r="B127" s="10">
        <v>4</v>
      </c>
      <c r="C127" s="75" t="s">
        <v>185</v>
      </c>
      <c r="D127" s="75" t="s">
        <v>237</v>
      </c>
      <c r="E127" s="75" t="s">
        <v>123</v>
      </c>
      <c r="F127" s="31">
        <f t="shared" si="2"/>
        <v>144</v>
      </c>
      <c r="G127" s="15">
        <f t="shared" si="3"/>
        <v>144</v>
      </c>
      <c r="H127" s="15">
        <f t="shared" si="4"/>
        <v>202</v>
      </c>
      <c r="I127" s="15">
        <f t="shared" si="5"/>
        <v>490</v>
      </c>
      <c r="J127" s="89">
        <f t="shared" si="6"/>
        <v>326.66666666666669</v>
      </c>
    </row>
    <row r="128" spans="1:10" x14ac:dyDescent="0.2">
      <c r="A128" s="10">
        <v>6</v>
      </c>
      <c r="B128" s="10">
        <v>7</v>
      </c>
      <c r="C128" s="75" t="s">
        <v>203</v>
      </c>
      <c r="D128" s="75" t="s">
        <v>241</v>
      </c>
      <c r="E128" s="75" t="s">
        <v>126</v>
      </c>
      <c r="F128" s="31">
        <f t="shared" si="2"/>
        <v>152</v>
      </c>
      <c r="G128" s="15">
        <f t="shared" si="3"/>
        <v>181</v>
      </c>
      <c r="H128" s="15">
        <f t="shared" si="4"/>
        <v>144</v>
      </c>
      <c r="I128" s="15">
        <f t="shared" si="5"/>
        <v>477</v>
      </c>
      <c r="J128" s="89">
        <f t="shared" si="6"/>
        <v>318</v>
      </c>
    </row>
    <row r="129" spans="1:10" x14ac:dyDescent="0.2">
      <c r="A129" s="10">
        <v>7</v>
      </c>
      <c r="B129" s="33">
        <v>5</v>
      </c>
      <c r="C129" s="75" t="s">
        <v>238</v>
      </c>
      <c r="D129" s="75" t="s">
        <v>239</v>
      </c>
      <c r="E129" s="75" t="s">
        <v>123</v>
      </c>
      <c r="F129" s="31">
        <f t="shared" si="2"/>
        <v>161</v>
      </c>
      <c r="G129" s="15">
        <f t="shared" si="3"/>
        <v>152</v>
      </c>
      <c r="H129" s="15">
        <f t="shared" si="4"/>
        <v>161</v>
      </c>
      <c r="I129" s="15">
        <f t="shared" si="5"/>
        <v>474</v>
      </c>
      <c r="J129" s="89">
        <f t="shared" si="6"/>
        <v>316</v>
      </c>
    </row>
    <row r="130" spans="1:10" x14ac:dyDescent="0.2">
      <c r="A130" s="10">
        <v>8</v>
      </c>
      <c r="B130" s="50"/>
      <c r="C130" s="7"/>
      <c r="D130" s="8"/>
      <c r="E130" s="17"/>
      <c r="F130" s="31" t="e">
        <f t="shared" ref="F130:F147" si="7">VLOOKUP(B130,$B$8:$J$32,9,0)</f>
        <v>#N/A</v>
      </c>
      <c r="G130" s="15" t="e">
        <f t="shared" ref="G130:G147" si="8">VLOOKUP(B130,$B$45:$G$69,6,0)</f>
        <v>#N/A</v>
      </c>
      <c r="H130" s="15" t="e">
        <f t="shared" ref="H130:H147" si="9">VLOOKUP(B130,$B$84:$F$108,5,0)</f>
        <v>#N/A</v>
      </c>
      <c r="I130" s="15" t="e">
        <f t="shared" ref="I130:I147" si="10">F130+G130+H130</f>
        <v>#N/A</v>
      </c>
    </row>
    <row r="131" spans="1:10" x14ac:dyDescent="0.2">
      <c r="A131" s="10">
        <v>9</v>
      </c>
      <c r="B131" s="49"/>
      <c r="C131" s="35"/>
      <c r="D131" s="34"/>
      <c r="E131" s="17"/>
      <c r="F131" s="31" t="e">
        <f t="shared" si="7"/>
        <v>#N/A</v>
      </c>
      <c r="G131" s="15" t="e">
        <f t="shared" si="8"/>
        <v>#N/A</v>
      </c>
      <c r="H131" s="15" t="e">
        <f t="shared" si="9"/>
        <v>#N/A</v>
      </c>
      <c r="I131" s="15" t="e">
        <f t="shared" si="10"/>
        <v>#N/A</v>
      </c>
    </row>
    <row r="132" spans="1:10" x14ac:dyDescent="0.2">
      <c r="A132" s="10">
        <v>10</v>
      </c>
      <c r="B132" s="49"/>
      <c r="C132" s="36"/>
      <c r="D132" s="32"/>
      <c r="E132" s="11"/>
      <c r="F132" s="31" t="e">
        <f t="shared" si="7"/>
        <v>#N/A</v>
      </c>
      <c r="G132" s="15" t="e">
        <f t="shared" si="8"/>
        <v>#N/A</v>
      </c>
      <c r="H132" s="15" t="e">
        <f t="shared" si="9"/>
        <v>#N/A</v>
      </c>
      <c r="I132" s="15" t="e">
        <f t="shared" si="10"/>
        <v>#N/A</v>
      </c>
    </row>
    <row r="133" spans="1:10" x14ac:dyDescent="0.2">
      <c r="A133" s="10">
        <v>11</v>
      </c>
      <c r="B133" s="50"/>
      <c r="C133" s="7"/>
      <c r="D133" s="8"/>
      <c r="E133" s="15"/>
      <c r="F133" s="31" t="e">
        <f t="shared" si="7"/>
        <v>#N/A</v>
      </c>
      <c r="G133" s="15" t="e">
        <f t="shared" si="8"/>
        <v>#N/A</v>
      </c>
      <c r="H133" s="15" t="e">
        <f t="shared" si="9"/>
        <v>#N/A</v>
      </c>
      <c r="I133" s="15" t="e">
        <f t="shared" si="10"/>
        <v>#N/A</v>
      </c>
    </row>
    <row r="134" spans="1:10" x14ac:dyDescent="0.2">
      <c r="A134" s="10">
        <v>12</v>
      </c>
      <c r="B134" s="49"/>
      <c r="C134" s="33"/>
      <c r="D134" s="11"/>
      <c r="E134" s="18"/>
      <c r="F134" s="31" t="e">
        <f t="shared" si="7"/>
        <v>#N/A</v>
      </c>
      <c r="G134" s="15" t="e">
        <f t="shared" si="8"/>
        <v>#N/A</v>
      </c>
      <c r="H134" s="15" t="e">
        <f t="shared" si="9"/>
        <v>#N/A</v>
      </c>
      <c r="I134" s="15" t="e">
        <f t="shared" si="10"/>
        <v>#N/A</v>
      </c>
    </row>
    <row r="135" spans="1:10" x14ac:dyDescent="0.2">
      <c r="A135" s="10">
        <v>13</v>
      </c>
      <c r="B135" s="49"/>
      <c r="C135" s="12"/>
      <c r="D135" s="12"/>
      <c r="E135" s="13"/>
      <c r="F135" s="31" t="e">
        <f t="shared" si="7"/>
        <v>#N/A</v>
      </c>
      <c r="G135" s="15" t="e">
        <f t="shared" si="8"/>
        <v>#N/A</v>
      </c>
      <c r="H135" s="15" t="e">
        <f t="shared" si="9"/>
        <v>#N/A</v>
      </c>
      <c r="I135" s="15" t="e">
        <f t="shared" si="10"/>
        <v>#N/A</v>
      </c>
    </row>
    <row r="136" spans="1:10" x14ac:dyDescent="0.2">
      <c r="A136" s="10">
        <v>14</v>
      </c>
      <c r="B136" s="50"/>
      <c r="C136" s="12"/>
      <c r="D136" s="12"/>
      <c r="E136" s="13"/>
      <c r="F136" s="31" t="e">
        <f t="shared" si="7"/>
        <v>#N/A</v>
      </c>
      <c r="G136" s="15" t="e">
        <f t="shared" si="8"/>
        <v>#N/A</v>
      </c>
      <c r="H136" s="15" t="e">
        <f t="shared" si="9"/>
        <v>#N/A</v>
      </c>
      <c r="I136" s="15" t="e">
        <f t="shared" si="10"/>
        <v>#N/A</v>
      </c>
    </row>
    <row r="137" spans="1:10" x14ac:dyDescent="0.2">
      <c r="A137" s="10">
        <v>15</v>
      </c>
      <c r="B137" s="49"/>
      <c r="C137" s="12"/>
      <c r="D137" s="12"/>
      <c r="E137" s="13"/>
      <c r="F137" s="31" t="e">
        <f t="shared" si="7"/>
        <v>#N/A</v>
      </c>
      <c r="G137" s="15" t="e">
        <f t="shared" si="8"/>
        <v>#N/A</v>
      </c>
      <c r="H137" s="15" t="e">
        <f t="shared" si="9"/>
        <v>#N/A</v>
      </c>
      <c r="I137" s="15" t="e">
        <f t="shared" si="10"/>
        <v>#N/A</v>
      </c>
    </row>
    <row r="138" spans="1:10" x14ac:dyDescent="0.2">
      <c r="A138" s="10">
        <v>16</v>
      </c>
      <c r="B138" s="49"/>
      <c r="C138" s="12"/>
      <c r="D138" s="12"/>
      <c r="E138" s="13"/>
      <c r="F138" s="31" t="e">
        <f t="shared" si="7"/>
        <v>#N/A</v>
      </c>
      <c r="G138" s="15" t="e">
        <f t="shared" si="8"/>
        <v>#N/A</v>
      </c>
      <c r="H138" s="15" t="e">
        <f t="shared" si="9"/>
        <v>#N/A</v>
      </c>
      <c r="I138" s="15" t="e">
        <f t="shared" si="10"/>
        <v>#N/A</v>
      </c>
    </row>
    <row r="139" spans="1:10" x14ac:dyDescent="0.2">
      <c r="A139" s="10">
        <v>17</v>
      </c>
      <c r="B139" s="50"/>
      <c r="C139" s="12"/>
      <c r="D139" s="12"/>
      <c r="E139" s="13"/>
      <c r="F139" s="31" t="e">
        <f t="shared" si="7"/>
        <v>#N/A</v>
      </c>
      <c r="G139" s="15" t="e">
        <f t="shared" si="8"/>
        <v>#N/A</v>
      </c>
      <c r="H139" s="15" t="e">
        <f t="shared" si="9"/>
        <v>#N/A</v>
      </c>
      <c r="I139" s="15" t="e">
        <f t="shared" si="10"/>
        <v>#N/A</v>
      </c>
    </row>
    <row r="140" spans="1:10" x14ac:dyDescent="0.2">
      <c r="A140" s="10">
        <v>18</v>
      </c>
      <c r="B140" s="49"/>
      <c r="C140" s="12"/>
      <c r="D140" s="12"/>
      <c r="E140" s="13"/>
      <c r="F140" s="31" t="e">
        <f t="shared" si="7"/>
        <v>#N/A</v>
      </c>
      <c r="G140" s="15" t="e">
        <f t="shared" si="8"/>
        <v>#N/A</v>
      </c>
      <c r="H140" s="15" t="e">
        <f t="shared" si="9"/>
        <v>#N/A</v>
      </c>
      <c r="I140" s="15" t="e">
        <f t="shared" si="10"/>
        <v>#N/A</v>
      </c>
    </row>
    <row r="141" spans="1:10" x14ac:dyDescent="0.2">
      <c r="A141" s="10">
        <v>19</v>
      </c>
      <c r="B141" s="49"/>
      <c r="C141" s="12"/>
      <c r="D141" s="12"/>
      <c r="E141" s="13"/>
      <c r="F141" s="31" t="e">
        <f t="shared" si="7"/>
        <v>#N/A</v>
      </c>
      <c r="G141" s="15" t="e">
        <f t="shared" si="8"/>
        <v>#N/A</v>
      </c>
      <c r="H141" s="15" t="e">
        <f t="shared" si="9"/>
        <v>#N/A</v>
      </c>
      <c r="I141" s="15" t="e">
        <f t="shared" si="10"/>
        <v>#N/A</v>
      </c>
    </row>
    <row r="142" spans="1:10" x14ac:dyDescent="0.2">
      <c r="A142" s="10">
        <v>20</v>
      </c>
      <c r="B142" s="50"/>
      <c r="C142" s="12"/>
      <c r="D142" s="12"/>
      <c r="E142" s="13"/>
      <c r="F142" s="31" t="e">
        <f t="shared" si="7"/>
        <v>#N/A</v>
      </c>
      <c r="G142" s="15" t="e">
        <f t="shared" si="8"/>
        <v>#N/A</v>
      </c>
      <c r="H142" s="15" t="e">
        <f t="shared" si="9"/>
        <v>#N/A</v>
      </c>
      <c r="I142" s="15" t="e">
        <f t="shared" si="10"/>
        <v>#N/A</v>
      </c>
    </row>
    <row r="143" spans="1:10" x14ac:dyDescent="0.2">
      <c r="A143" s="10">
        <v>21</v>
      </c>
      <c r="B143" s="49"/>
      <c r="C143" s="12"/>
      <c r="D143" s="12"/>
      <c r="E143" s="13"/>
      <c r="F143" s="31" t="e">
        <f t="shared" si="7"/>
        <v>#N/A</v>
      </c>
      <c r="G143" s="15" t="e">
        <f t="shared" si="8"/>
        <v>#N/A</v>
      </c>
      <c r="H143" s="15" t="e">
        <f t="shared" si="9"/>
        <v>#N/A</v>
      </c>
      <c r="I143" s="15" t="e">
        <f t="shared" si="10"/>
        <v>#N/A</v>
      </c>
    </row>
    <row r="144" spans="1:10" x14ac:dyDescent="0.2">
      <c r="A144" s="10">
        <v>22</v>
      </c>
      <c r="B144" s="49"/>
      <c r="C144" s="12"/>
      <c r="D144" s="12"/>
      <c r="E144" s="13"/>
      <c r="F144" s="31" t="e">
        <f t="shared" si="7"/>
        <v>#N/A</v>
      </c>
      <c r="G144" s="15" t="e">
        <f t="shared" si="8"/>
        <v>#N/A</v>
      </c>
      <c r="H144" s="15" t="e">
        <f t="shared" si="9"/>
        <v>#N/A</v>
      </c>
      <c r="I144" s="15" t="e">
        <f t="shared" si="10"/>
        <v>#N/A</v>
      </c>
    </row>
    <row r="145" spans="1:9" x14ac:dyDescent="0.2">
      <c r="A145" s="10">
        <v>23</v>
      </c>
      <c r="B145" s="50"/>
      <c r="C145" s="12"/>
      <c r="D145" s="12"/>
      <c r="E145" s="13"/>
      <c r="F145" s="31" t="e">
        <f t="shared" si="7"/>
        <v>#N/A</v>
      </c>
      <c r="G145" s="15" t="e">
        <f t="shared" si="8"/>
        <v>#N/A</v>
      </c>
      <c r="H145" s="15" t="e">
        <f t="shared" si="9"/>
        <v>#N/A</v>
      </c>
      <c r="I145" s="15" t="e">
        <f t="shared" si="10"/>
        <v>#N/A</v>
      </c>
    </row>
    <row r="146" spans="1:9" x14ac:dyDescent="0.2">
      <c r="A146" s="10">
        <v>24</v>
      </c>
      <c r="B146" s="49"/>
      <c r="C146" s="12"/>
      <c r="D146" s="12"/>
      <c r="E146" s="13"/>
      <c r="F146" s="31" t="e">
        <f t="shared" si="7"/>
        <v>#N/A</v>
      </c>
      <c r="G146" s="15" t="e">
        <f t="shared" si="8"/>
        <v>#N/A</v>
      </c>
      <c r="H146" s="15" t="e">
        <f t="shared" si="9"/>
        <v>#N/A</v>
      </c>
      <c r="I146" s="15" t="e">
        <f t="shared" si="10"/>
        <v>#N/A</v>
      </c>
    </row>
    <row r="147" spans="1:9" x14ac:dyDescent="0.2">
      <c r="A147" s="10">
        <v>25</v>
      </c>
      <c r="B147" s="49"/>
      <c r="C147" s="12"/>
      <c r="D147" s="12"/>
      <c r="E147" s="13"/>
      <c r="F147" s="31" t="e">
        <f t="shared" si="7"/>
        <v>#N/A</v>
      </c>
      <c r="G147" s="15" t="e">
        <f t="shared" si="8"/>
        <v>#N/A</v>
      </c>
      <c r="H147" s="15" t="e">
        <f t="shared" si="9"/>
        <v>#N/A</v>
      </c>
      <c r="I147" s="15" t="e">
        <f t="shared" si="10"/>
        <v>#N/A</v>
      </c>
    </row>
    <row r="148" spans="1:9" x14ac:dyDescent="0.2">
      <c r="A148" s="37"/>
      <c r="B148" s="58"/>
      <c r="C148" s="43"/>
      <c r="D148" s="59"/>
      <c r="E148" s="46"/>
      <c r="F148" s="2"/>
      <c r="G148" s="3"/>
      <c r="H148" s="9"/>
      <c r="I148" s="44"/>
    </row>
    <row r="149" spans="1:9" x14ac:dyDescent="0.2">
      <c r="A149" s="37"/>
      <c r="B149" s="58"/>
      <c r="C149" s="43"/>
      <c r="D149" s="59"/>
      <c r="E149" s="46"/>
      <c r="F149" s="2"/>
      <c r="G149" s="3"/>
      <c r="H149" s="9"/>
      <c r="I149" s="44"/>
    </row>
    <row r="150" spans="1:9" x14ac:dyDescent="0.2">
      <c r="A150" s="37"/>
      <c r="B150" s="58"/>
      <c r="C150" s="43"/>
      <c r="D150" s="59"/>
      <c r="E150" s="43"/>
      <c r="F150" s="2"/>
      <c r="G150" s="3"/>
      <c r="H150" s="9"/>
      <c r="I150" s="44"/>
    </row>
    <row r="151" spans="1:9" x14ac:dyDescent="0.2">
      <c r="A151" s="37"/>
      <c r="B151" s="58"/>
      <c r="C151" s="43"/>
      <c r="D151" s="37"/>
      <c r="E151" s="46"/>
      <c r="F151" s="2"/>
      <c r="G151" s="3"/>
      <c r="H151" s="9"/>
      <c r="I151" s="44"/>
    </row>
    <row r="152" spans="1:9" x14ac:dyDescent="0.2">
      <c r="A152" s="37"/>
      <c r="B152" s="58"/>
      <c r="C152" s="43"/>
      <c r="D152" s="37"/>
      <c r="E152" s="60"/>
      <c r="F152" s="2"/>
      <c r="G152" s="3"/>
      <c r="H152" s="9"/>
      <c r="I152" s="44"/>
    </row>
    <row r="153" spans="1:9" x14ac:dyDescent="0.2">
      <c r="A153" s="37"/>
      <c r="B153" s="58"/>
      <c r="C153" s="43"/>
      <c r="D153" s="27"/>
      <c r="E153" s="46"/>
      <c r="F153" s="2"/>
      <c r="G153" s="3"/>
      <c r="H153" s="9"/>
      <c r="I153" s="44"/>
    </row>
    <row r="154" spans="1:9" x14ac:dyDescent="0.2">
      <c r="C154" s="2"/>
      <c r="E154" s="3"/>
      <c r="F154" s="2"/>
      <c r="G154" s="3"/>
      <c r="H154" s="9"/>
    </row>
    <row r="155" spans="1:9" x14ac:dyDescent="0.2">
      <c r="C155" s="2"/>
      <c r="E155" s="3"/>
      <c r="F155" s="2"/>
      <c r="G155" s="3"/>
      <c r="H155" s="9"/>
    </row>
    <row r="156" spans="1:9" x14ac:dyDescent="0.2">
      <c r="C156" s="2"/>
      <c r="E156" s="3"/>
      <c r="F156" s="2"/>
      <c r="G156" s="3"/>
      <c r="H156" s="9"/>
    </row>
    <row r="157" spans="1:9" x14ac:dyDescent="0.2">
      <c r="C157" s="2"/>
      <c r="E157" s="3"/>
      <c r="F157" s="2"/>
      <c r="G157" s="3"/>
      <c r="H157" s="9"/>
    </row>
    <row r="158" spans="1:9" x14ac:dyDescent="0.2">
      <c r="C158" s="2"/>
      <c r="E158" s="3"/>
      <c r="F158" s="37" t="s">
        <v>7</v>
      </c>
      <c r="G158" s="3"/>
    </row>
    <row r="159" spans="1:9" x14ac:dyDescent="0.2">
      <c r="C159" s="2"/>
      <c r="E159" s="17" t="s">
        <v>8</v>
      </c>
      <c r="F159" s="17" t="s">
        <v>78</v>
      </c>
      <c r="H159" s="46"/>
    </row>
    <row r="160" spans="1:9" x14ac:dyDescent="0.2">
      <c r="C160" s="2"/>
      <c r="E160" s="16" t="s">
        <v>36</v>
      </c>
      <c r="F160" s="17">
        <v>8</v>
      </c>
      <c r="H160" s="46"/>
    </row>
    <row r="161" spans="3:8" x14ac:dyDescent="0.2">
      <c r="C161" s="2"/>
      <c r="E161" s="16" t="s">
        <v>27</v>
      </c>
      <c r="F161" s="17">
        <v>3</v>
      </c>
      <c r="H161" s="46"/>
    </row>
    <row r="162" spans="3:8" x14ac:dyDescent="0.2">
      <c r="C162" s="2"/>
      <c r="E162" s="16" t="s">
        <v>17</v>
      </c>
      <c r="F162" s="17">
        <v>8</v>
      </c>
      <c r="H162" s="46"/>
    </row>
    <row r="163" spans="3:8" x14ac:dyDescent="0.2">
      <c r="C163" s="2"/>
      <c r="E163" s="16" t="s">
        <v>20</v>
      </c>
      <c r="F163" s="17">
        <v>2</v>
      </c>
      <c r="H163" s="46"/>
    </row>
    <row r="164" spans="3:8" x14ac:dyDescent="0.2">
      <c r="C164" s="2"/>
      <c r="E164" s="16" t="s">
        <v>28</v>
      </c>
      <c r="F164" s="17">
        <v>1</v>
      </c>
      <c r="H164" s="46"/>
    </row>
    <row r="165" spans="3:8" x14ac:dyDescent="0.2">
      <c r="C165" s="2"/>
      <c r="E165" s="22" t="s">
        <v>21</v>
      </c>
      <c r="F165" s="17">
        <v>8</v>
      </c>
      <c r="H165" s="46"/>
    </row>
    <row r="166" spans="3:8" x14ac:dyDescent="0.2">
      <c r="C166" s="2"/>
      <c r="E166" s="16" t="s">
        <v>16</v>
      </c>
      <c r="F166" s="17">
        <v>8</v>
      </c>
      <c r="H166" s="46"/>
    </row>
    <row r="167" spans="3:8" x14ac:dyDescent="0.2">
      <c r="C167" s="2"/>
      <c r="E167" s="16" t="s">
        <v>19</v>
      </c>
      <c r="F167" s="17">
        <v>8</v>
      </c>
      <c r="H167" s="46"/>
    </row>
    <row r="168" spans="3:8" x14ac:dyDescent="0.2">
      <c r="C168" s="2"/>
      <c r="E168" s="16" t="s">
        <v>15</v>
      </c>
      <c r="F168" s="17">
        <v>6</v>
      </c>
      <c r="H168" s="46"/>
    </row>
    <row r="169" spans="3:8" x14ac:dyDescent="0.2">
      <c r="C169" s="2"/>
      <c r="E169" s="16" t="s">
        <v>18</v>
      </c>
      <c r="F169" s="17">
        <v>8</v>
      </c>
      <c r="H169" s="46"/>
    </row>
    <row r="170" spans="3:8" x14ac:dyDescent="0.2">
      <c r="C170" s="2"/>
      <c r="E170" s="16" t="s">
        <v>40</v>
      </c>
      <c r="F170" s="17">
        <v>8</v>
      </c>
      <c r="H170" s="45"/>
    </row>
    <row r="171" spans="3:8" x14ac:dyDescent="0.2">
      <c r="C171" s="2"/>
      <c r="E171" s="16" t="s">
        <v>39</v>
      </c>
      <c r="F171" s="17">
        <v>8</v>
      </c>
      <c r="H171" s="45"/>
    </row>
    <row r="172" spans="3:8" x14ac:dyDescent="0.2">
      <c r="C172" s="2"/>
      <c r="E172" s="3"/>
      <c r="F172" s="2"/>
      <c r="G172" s="3"/>
      <c r="H172" s="9"/>
    </row>
    <row r="173" spans="3:8" x14ac:dyDescent="0.2">
      <c r="C173" s="2"/>
      <c r="E173" s="3"/>
      <c r="F173" s="2"/>
      <c r="G173" s="3"/>
      <c r="H173" s="9"/>
    </row>
    <row r="174" spans="3:8" x14ac:dyDescent="0.2">
      <c r="C174" s="2"/>
      <c r="E174" s="3"/>
      <c r="F174" s="2"/>
      <c r="G174" s="3"/>
      <c r="H174" s="9"/>
    </row>
    <row r="175" spans="3:8" x14ac:dyDescent="0.2">
      <c r="C175" s="2"/>
      <c r="E175" s="3"/>
      <c r="F175" s="2"/>
      <c r="G175" s="3"/>
      <c r="H175" s="9"/>
    </row>
    <row r="176" spans="3:8" x14ac:dyDescent="0.2">
      <c r="C176" s="2"/>
      <c r="E176" s="3"/>
      <c r="F176" s="2"/>
      <c r="G176" s="3"/>
      <c r="H176" s="9"/>
    </row>
    <row r="177" spans="3:8" x14ac:dyDescent="0.2">
      <c r="C177" s="2"/>
      <c r="E177" s="3"/>
      <c r="F177" s="2"/>
      <c r="G177" s="3"/>
      <c r="H177" s="9"/>
    </row>
  </sheetData>
  <sortState ref="B123:I129">
    <sortCondition descending="1" ref="I123:I129"/>
    <sortCondition descending="1" ref="H123:H129"/>
  </sortState>
  <phoneticPr fontId="0" type="noConversion"/>
  <pageMargins left="0.25" right="0.25" top="0.75" bottom="0.75" header="0.3" footer="0.3"/>
  <pageSetup paperSize="9" orientation="landscape" horizontalDpi="4294967295" verticalDpi="300" r:id="rId1"/>
  <headerFooter alignWithMargins="0">
    <oddHeader>&amp;CDJC 2016 - MARIGNIER
Dimanche 26 juin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Pré-licenciées</vt:lpstr>
      <vt:lpstr>Pré-licenciés</vt:lpstr>
      <vt:lpstr>Poussines</vt:lpstr>
      <vt:lpstr>Poussins</vt:lpstr>
      <vt:lpstr>Pupilles F</vt:lpstr>
      <vt:lpstr>Pupilles G</vt:lpstr>
      <vt:lpstr>Benjamines</vt:lpstr>
      <vt:lpstr>Benjamins</vt:lpstr>
      <vt:lpstr>Minimes F</vt:lpstr>
      <vt:lpstr>Minimes G</vt:lpstr>
      <vt:lpstr>Clubs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ROGIER</dc:creator>
  <cp:lastModifiedBy>Vallet Nicolas</cp:lastModifiedBy>
  <cp:lastPrinted>2016-06-26T14:02:01Z</cp:lastPrinted>
  <dcterms:created xsi:type="dcterms:W3CDTF">2000-05-05T20:54:28Z</dcterms:created>
  <dcterms:modified xsi:type="dcterms:W3CDTF">2016-07-02T12:37:46Z</dcterms:modified>
</cp:coreProperties>
</file>