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-105" windowWidth="20730" windowHeight="11760"/>
  </bookViews>
  <sheets>
    <sheet name="Pré-licenciées" sheetId="1" r:id="rId1"/>
    <sheet name="Pré-licenciés" sheetId="2" r:id="rId2"/>
    <sheet name="Poussines" sheetId="3" r:id="rId3"/>
    <sheet name="Poussins" sheetId="4" r:id="rId4"/>
    <sheet name="Pupilles F" sheetId="5" r:id="rId5"/>
    <sheet name="Pupilles G" sheetId="6" r:id="rId6"/>
    <sheet name="Benjamines" sheetId="7" r:id="rId7"/>
    <sheet name="Benjamins" sheetId="8" r:id="rId8"/>
    <sheet name="Minimes F" sheetId="9" r:id="rId9"/>
    <sheet name="Minimes G" sheetId="10" r:id="rId10"/>
    <sheet name="Educateurs" sheetId="12" r:id="rId11"/>
    <sheet name="Clubs" sheetId="11" r:id="rId12"/>
  </sheets>
  <externalReferences>
    <externalReference r:id="rId13"/>
    <externalReference r:id="rId14"/>
  </externalReferences>
  <definedNames>
    <definedName name="_xlnm._FilterDatabase" localSheetId="11" hidden="1">Clubs!$B$6:$L$17</definedName>
    <definedName name="_xlnm.Print_Area" localSheetId="6">Benjamines!$A$1:$AB$61</definedName>
    <definedName name="_xlnm.Print_Area" localSheetId="7">Benjamins!$A$1:$AB$63</definedName>
    <definedName name="_xlnm.Print_Area" localSheetId="11">Clubs!$A$1:$X$30</definedName>
    <definedName name="_xlnm.Print_Area" localSheetId="8">'Minimes F'!$A$1:$AB$61</definedName>
    <definedName name="_xlnm.Print_Area" localSheetId="2">Poussines!$A$1:$AB$61</definedName>
    <definedName name="_xlnm.Print_Area" localSheetId="3">Poussins!$A$1:$AB$61</definedName>
    <definedName name="_xlnm.Print_Area" localSheetId="0">'Pré-licenciées'!$B$1:$AD$60</definedName>
    <definedName name="_xlnm.Print_Area" localSheetId="1">'Pré-licenciés'!$A$1:$AB$60</definedName>
    <definedName name="_xlnm.Print_Area" localSheetId="4">'Pupilles F'!$A$1:$AB$61</definedName>
    <definedName name="_xlnm.Print_Area" localSheetId="5">'Pupilles G'!$A$1:$AB$61</definedName>
  </definedNames>
  <calcPr calcId="125725"/>
</workbook>
</file>

<file path=xl/calcChain.xml><?xml version="1.0" encoding="utf-8"?>
<calcChain xmlns="http://schemas.openxmlformats.org/spreadsheetml/2006/main">
  <c r="K16" i="12"/>
  <c r="K17"/>
  <c r="K18"/>
  <c r="K19"/>
  <c r="K20"/>
  <c r="K21"/>
  <c r="K23"/>
  <c r="K24"/>
  <c r="K25"/>
  <c r="K26"/>
  <c r="K28"/>
  <c r="K30"/>
  <c r="K31"/>
  <c r="K29"/>
  <c r="K22"/>
  <c r="K32"/>
  <c r="K27"/>
  <c r="K33"/>
  <c r="K34"/>
  <c r="K35"/>
  <c r="K36"/>
  <c r="K37"/>
  <c r="K15"/>
  <c r="AA22" i="9"/>
  <c r="AA34" i="4"/>
  <c r="AV11" i="2"/>
  <c r="AT19"/>
  <c r="AT15"/>
  <c r="AU12" i="10"/>
  <c r="AU14"/>
  <c r="AU16"/>
  <c r="AU18"/>
  <c r="AU20"/>
  <c r="AU22"/>
  <c r="AU24"/>
  <c r="AU26"/>
  <c r="AU27"/>
  <c r="AU28"/>
  <c r="AU29"/>
  <c r="AU30"/>
  <c r="AU31"/>
  <c r="AU32"/>
  <c r="AU33"/>
  <c r="AU34"/>
  <c r="AU35"/>
  <c r="AU36"/>
  <c r="AU37"/>
  <c r="AU38"/>
  <c r="AU39"/>
  <c r="AU40"/>
  <c r="AU41"/>
  <c r="AU42"/>
  <c r="AU43"/>
  <c r="AU44"/>
  <c r="AU45"/>
  <c r="AU46"/>
  <c r="AU47"/>
  <c r="AU21" i="9"/>
  <c r="AU32" i="8"/>
  <c r="AU34"/>
  <c r="AU42"/>
  <c r="AU48"/>
  <c r="AU11" i="7"/>
  <c r="AU22" i="6"/>
  <c r="AU11" i="2"/>
  <c r="U22" i="8"/>
  <c r="T22"/>
  <c r="AU22"/>
  <c r="U27"/>
  <c r="T27"/>
  <c r="U29"/>
  <c r="T29"/>
  <c r="U14"/>
  <c r="T14"/>
  <c r="U26"/>
  <c r="T26"/>
  <c r="U18"/>
  <c r="T18"/>
  <c r="U36"/>
  <c r="T36"/>
  <c r="U39"/>
  <c r="T39"/>
  <c r="AU36"/>
  <c r="U40"/>
  <c r="T40"/>
  <c r="AU40"/>
  <c r="AU50"/>
  <c r="U41"/>
  <c r="T41"/>
  <c r="U54"/>
  <c r="T54"/>
  <c r="AU51"/>
  <c r="U23"/>
  <c r="T23"/>
  <c r="U31"/>
  <c r="T31"/>
  <c r="U19"/>
  <c r="T19"/>
  <c r="AU19"/>
  <c r="U13"/>
  <c r="T13"/>
  <c r="AU13"/>
  <c r="U12"/>
  <c r="AU12"/>
  <c r="T12"/>
  <c r="U25"/>
  <c r="T25"/>
  <c r="AU25"/>
  <c r="U15"/>
  <c r="T15"/>
  <c r="U11"/>
  <c r="T11"/>
  <c r="U16"/>
  <c r="T16"/>
  <c r="U21"/>
  <c r="AU21"/>
  <c r="T21"/>
  <c r="U30"/>
  <c r="T30"/>
  <c r="U20"/>
  <c r="T20"/>
  <c r="U24"/>
  <c r="T24"/>
  <c r="Z24"/>
  <c r="AA24"/>
  <c r="U17"/>
  <c r="AU16"/>
  <c r="T17"/>
  <c r="U38"/>
  <c r="AU35"/>
  <c r="T38"/>
  <c r="U28"/>
  <c r="T28"/>
  <c r="U18" i="5"/>
  <c r="T18"/>
  <c r="AU18"/>
  <c r="U14"/>
  <c r="T14"/>
  <c r="U11"/>
  <c r="T11"/>
  <c r="U12"/>
  <c r="T12"/>
  <c r="AU12"/>
  <c r="U13"/>
  <c r="T13"/>
  <c r="AT27" i="10"/>
  <c r="AT28"/>
  <c r="AT29"/>
  <c r="AT30"/>
  <c r="AT31"/>
  <c r="AT32"/>
  <c r="AT33"/>
  <c r="AT34"/>
  <c r="AT35"/>
  <c r="AT36"/>
  <c r="AT37"/>
  <c r="AT38"/>
  <c r="AT39"/>
  <c r="AT40"/>
  <c r="AT41"/>
  <c r="AT42"/>
  <c r="AT43"/>
  <c r="AT44"/>
  <c r="AT45"/>
  <c r="AT46"/>
  <c r="AT47"/>
  <c r="Z22" i="9"/>
  <c r="Z23"/>
  <c r="AA23"/>
  <c r="Z24"/>
  <c r="AA24"/>
  <c r="Z25"/>
  <c r="AA25"/>
  <c r="Z26"/>
  <c r="AA26"/>
  <c r="Z27"/>
  <c r="AA27"/>
  <c r="Z28"/>
  <c r="AA28"/>
  <c r="Z29"/>
  <c r="AA29"/>
  <c r="Z30"/>
  <c r="AA30"/>
  <c r="Z31"/>
  <c r="AA31"/>
  <c r="Z32"/>
  <c r="AA32"/>
  <c r="Z33"/>
  <c r="AA33"/>
  <c r="Z34"/>
  <c r="AA34"/>
  <c r="Z35"/>
  <c r="AA35"/>
  <c r="Z36"/>
  <c r="AA36"/>
  <c r="AT11"/>
  <c r="AT12" i="10"/>
  <c r="AV12"/>
  <c r="AT13"/>
  <c r="AU13"/>
  <c r="AV13"/>
  <c r="AT14"/>
  <c r="AV14"/>
  <c r="AT15"/>
  <c r="AU15"/>
  <c r="AV15"/>
  <c r="AT16"/>
  <c r="AV16"/>
  <c r="AT17"/>
  <c r="AU17"/>
  <c r="AV17"/>
  <c r="AT18"/>
  <c r="AV18"/>
  <c r="AT19"/>
  <c r="AU19"/>
  <c r="AV19"/>
  <c r="AT20"/>
  <c r="AV20"/>
  <c r="AT21"/>
  <c r="AU21"/>
  <c r="AV21"/>
  <c r="AT22"/>
  <c r="AV22"/>
  <c r="AT23"/>
  <c r="AU23"/>
  <c r="AV23"/>
  <c r="AT24"/>
  <c r="AV24"/>
  <c r="AT25"/>
  <c r="AU25"/>
  <c r="AV25"/>
  <c r="AT26"/>
  <c r="AV26"/>
  <c r="AV27"/>
  <c r="AV28"/>
  <c r="AV29"/>
  <c r="AV30"/>
  <c r="AV31"/>
  <c r="AV32"/>
  <c r="AV33"/>
  <c r="AV34"/>
  <c r="AV35"/>
  <c r="AV36"/>
  <c r="AV37"/>
  <c r="AV38"/>
  <c r="AV39"/>
  <c r="AV40"/>
  <c r="AV41"/>
  <c r="AV42"/>
  <c r="AV43"/>
  <c r="AV44"/>
  <c r="AV45"/>
  <c r="AV46"/>
  <c r="AV47"/>
  <c r="AT48"/>
  <c r="AU48"/>
  <c r="AV48"/>
  <c r="AT49"/>
  <c r="AU49"/>
  <c r="AV49"/>
  <c r="AT50"/>
  <c r="AU50"/>
  <c r="AV50"/>
  <c r="AT51"/>
  <c r="AU51"/>
  <c r="AV51"/>
  <c r="AT52"/>
  <c r="AU52"/>
  <c r="AV52"/>
  <c r="AT53"/>
  <c r="AV53"/>
  <c r="AT54"/>
  <c r="AU54"/>
  <c r="AV54"/>
  <c r="AT55"/>
  <c r="AU55"/>
  <c r="AV55"/>
  <c r="AT56"/>
  <c r="AU56"/>
  <c r="AV56"/>
  <c r="AT57"/>
  <c r="AU57"/>
  <c r="AV57"/>
  <c r="AW57"/>
  <c r="AT58"/>
  <c r="AU58"/>
  <c r="AV58"/>
  <c r="AT59"/>
  <c r="AU59"/>
  <c r="AV59"/>
  <c r="AW59"/>
  <c r="AT60"/>
  <c r="AU60"/>
  <c r="AV60"/>
  <c r="AT12" i="9"/>
  <c r="AU12"/>
  <c r="AV12"/>
  <c r="AT13"/>
  <c r="AU13"/>
  <c r="AV13"/>
  <c r="AT14"/>
  <c r="AU14"/>
  <c r="AV14"/>
  <c r="AT15"/>
  <c r="AU15"/>
  <c r="AV15"/>
  <c r="AT16"/>
  <c r="AU16"/>
  <c r="AV16"/>
  <c r="AT17"/>
  <c r="AU17"/>
  <c r="AV17"/>
  <c r="AT18"/>
  <c r="AU18"/>
  <c r="AV18"/>
  <c r="AT19"/>
  <c r="AU19"/>
  <c r="AV19"/>
  <c r="AT20"/>
  <c r="AU20"/>
  <c r="AV20"/>
  <c r="AT21"/>
  <c r="AV21"/>
  <c r="AT22"/>
  <c r="AU22"/>
  <c r="AV22"/>
  <c r="AW22"/>
  <c r="AT23"/>
  <c r="AU23"/>
  <c r="AV23"/>
  <c r="AW23"/>
  <c r="AT24"/>
  <c r="AU24"/>
  <c r="AV24"/>
  <c r="AW24"/>
  <c r="AT25"/>
  <c r="AU25"/>
  <c r="AV25"/>
  <c r="AW25"/>
  <c r="AT26"/>
  <c r="AU26"/>
  <c r="AV26"/>
  <c r="AW26"/>
  <c r="AT27"/>
  <c r="AU27"/>
  <c r="AV27"/>
  <c r="AW27"/>
  <c r="AT28"/>
  <c r="AU28"/>
  <c r="AV28"/>
  <c r="AW28"/>
  <c r="AT29"/>
  <c r="AU29"/>
  <c r="AV29"/>
  <c r="AW29"/>
  <c r="AT30"/>
  <c r="AU30"/>
  <c r="AV30"/>
  <c r="AW30"/>
  <c r="AT31"/>
  <c r="AU31"/>
  <c r="AV31"/>
  <c r="AW31"/>
  <c r="AT32"/>
  <c r="AU32"/>
  <c r="AV32"/>
  <c r="AW32"/>
  <c r="AT33"/>
  <c r="AU33"/>
  <c r="AV33"/>
  <c r="AW33"/>
  <c r="AT34"/>
  <c r="AU34"/>
  <c r="AV34"/>
  <c r="AW34"/>
  <c r="AT35"/>
  <c r="AU35"/>
  <c r="AV35"/>
  <c r="AW35"/>
  <c r="AT36"/>
  <c r="AU36"/>
  <c r="AV36"/>
  <c r="AW36"/>
  <c r="AT37"/>
  <c r="AU37"/>
  <c r="AV37"/>
  <c r="AW37"/>
  <c r="AT38"/>
  <c r="AU38"/>
  <c r="AV38"/>
  <c r="AW38"/>
  <c r="AT39"/>
  <c r="AU39"/>
  <c r="AV39"/>
  <c r="AW39"/>
  <c r="AT40"/>
  <c r="AU40"/>
  <c r="AV40"/>
  <c r="AW40"/>
  <c r="AT41"/>
  <c r="AU41"/>
  <c r="AV41"/>
  <c r="AW41"/>
  <c r="AT42"/>
  <c r="AU42"/>
  <c r="AV42"/>
  <c r="AW42"/>
  <c r="AT43"/>
  <c r="AU43"/>
  <c r="AV43"/>
  <c r="AW43"/>
  <c r="AT44"/>
  <c r="AU44"/>
  <c r="AV44"/>
  <c r="AW44"/>
  <c r="AT45"/>
  <c r="AU45"/>
  <c r="AV45"/>
  <c r="AW45"/>
  <c r="AT46"/>
  <c r="AU46"/>
  <c r="AV46"/>
  <c r="AW46"/>
  <c r="AT47"/>
  <c r="AU47"/>
  <c r="AV47"/>
  <c r="AW47"/>
  <c r="AT48"/>
  <c r="AU48"/>
  <c r="AV48"/>
  <c r="AW48"/>
  <c r="AT49"/>
  <c r="AU49"/>
  <c r="AV49"/>
  <c r="AW49"/>
  <c r="AT50"/>
  <c r="AU50"/>
  <c r="AV50"/>
  <c r="AW50"/>
  <c r="AT51"/>
  <c r="AU51"/>
  <c r="AV51"/>
  <c r="AW51"/>
  <c r="AT52"/>
  <c r="AU52"/>
  <c r="AV52"/>
  <c r="AW52"/>
  <c r="AT53"/>
  <c r="AU53"/>
  <c r="AV53"/>
  <c r="AW53"/>
  <c r="AT54"/>
  <c r="AU54"/>
  <c r="AV54"/>
  <c r="AW54"/>
  <c r="AT55"/>
  <c r="AU55"/>
  <c r="AV55"/>
  <c r="AW55"/>
  <c r="AT56"/>
  <c r="AU56"/>
  <c r="AV56"/>
  <c r="AW56"/>
  <c r="AT57"/>
  <c r="AU57"/>
  <c r="AV57"/>
  <c r="AW57"/>
  <c r="AT58"/>
  <c r="AU58"/>
  <c r="AV58"/>
  <c r="AW58"/>
  <c r="AT59"/>
  <c r="AU59"/>
  <c r="AV59"/>
  <c r="AW59"/>
  <c r="AT60"/>
  <c r="AU60"/>
  <c r="AV60"/>
  <c r="AW60"/>
  <c r="Z55" i="8"/>
  <c r="AA55"/>
  <c r="Z56"/>
  <c r="AA56"/>
  <c r="Z57"/>
  <c r="AA57"/>
  <c r="Z58"/>
  <c r="AA58"/>
  <c r="Z59"/>
  <c r="AA59"/>
  <c r="Z60"/>
  <c r="AA60"/>
  <c r="Z61"/>
  <c r="AA61"/>
  <c r="Z62"/>
  <c r="AA62"/>
  <c r="AT12"/>
  <c r="AV12"/>
  <c r="AT13"/>
  <c r="AV13"/>
  <c r="AT14"/>
  <c r="AV14"/>
  <c r="AT15"/>
  <c r="AV15"/>
  <c r="AT16"/>
  <c r="AV16"/>
  <c r="AT17"/>
  <c r="AV17"/>
  <c r="AT18"/>
  <c r="AV18"/>
  <c r="AT19"/>
  <c r="AV19"/>
  <c r="AT20"/>
  <c r="AV20"/>
  <c r="AT21"/>
  <c r="AV21"/>
  <c r="AT22"/>
  <c r="AV22"/>
  <c r="AT23"/>
  <c r="AV23"/>
  <c r="AT24"/>
  <c r="AV24"/>
  <c r="AT25"/>
  <c r="AV25"/>
  <c r="AT26"/>
  <c r="AV26"/>
  <c r="AT27"/>
  <c r="AV27"/>
  <c r="AT28"/>
  <c r="AV28"/>
  <c r="AT29"/>
  <c r="AV29"/>
  <c r="AT30"/>
  <c r="AV30"/>
  <c r="AT31"/>
  <c r="AV31"/>
  <c r="AT32"/>
  <c r="AV32"/>
  <c r="AT33"/>
  <c r="AU33"/>
  <c r="AV33"/>
  <c r="AT34"/>
  <c r="AV34"/>
  <c r="AT35"/>
  <c r="AV35"/>
  <c r="AT36"/>
  <c r="AV36"/>
  <c r="AT37"/>
  <c r="AV37"/>
  <c r="AT38"/>
  <c r="AV38"/>
  <c r="AT39"/>
  <c r="AV39"/>
  <c r="AT40"/>
  <c r="AV40"/>
  <c r="AT41"/>
  <c r="AU41"/>
  <c r="AV41"/>
  <c r="AT42"/>
  <c r="AV42"/>
  <c r="AT43"/>
  <c r="AU43"/>
  <c r="AV43"/>
  <c r="AT44"/>
  <c r="AV44"/>
  <c r="AT45"/>
  <c r="AU45"/>
  <c r="AV45"/>
  <c r="AT46"/>
  <c r="AV46"/>
  <c r="AT47"/>
  <c r="AU47"/>
  <c r="AV47"/>
  <c r="AT48"/>
  <c r="AV48"/>
  <c r="AT49"/>
  <c r="AU49"/>
  <c r="AV49"/>
  <c r="AT50"/>
  <c r="AV50"/>
  <c r="AT51"/>
  <c r="AV51"/>
  <c r="AT52"/>
  <c r="AU52"/>
  <c r="AV52"/>
  <c r="AT53"/>
  <c r="AU53"/>
  <c r="AV53"/>
  <c r="AT54"/>
  <c r="AU54"/>
  <c r="AV54"/>
  <c r="AT55"/>
  <c r="AU55"/>
  <c r="AV55"/>
  <c r="AW55"/>
  <c r="AT56"/>
  <c r="AU56"/>
  <c r="AV56"/>
  <c r="AW56"/>
  <c r="AT57"/>
  <c r="AU57"/>
  <c r="AV57"/>
  <c r="AW57"/>
  <c r="AT58"/>
  <c r="AU58"/>
  <c r="AV58"/>
  <c r="AW58"/>
  <c r="AT59"/>
  <c r="AU59"/>
  <c r="AV59"/>
  <c r="AW59"/>
  <c r="AT60"/>
  <c r="AU60"/>
  <c r="AV60"/>
  <c r="AW60"/>
  <c r="AT61"/>
  <c r="AU61"/>
  <c r="AV61"/>
  <c r="AW61"/>
  <c r="AT62"/>
  <c r="AU62"/>
  <c r="AV62"/>
  <c r="AW62"/>
  <c r="AT63"/>
  <c r="AU63"/>
  <c r="AV63"/>
  <c r="AW63"/>
  <c r="AT64"/>
  <c r="AU64"/>
  <c r="AV64"/>
  <c r="AW64"/>
  <c r="AT65"/>
  <c r="AU65"/>
  <c r="AV65"/>
  <c r="AW65"/>
  <c r="AT66"/>
  <c r="AU66"/>
  <c r="AV66"/>
  <c r="AW66"/>
  <c r="AT67"/>
  <c r="AU67"/>
  <c r="AV67"/>
  <c r="AW67"/>
  <c r="Z27" i="7"/>
  <c r="AA27"/>
  <c r="Z28"/>
  <c r="AA28"/>
  <c r="Z29"/>
  <c r="AA29"/>
  <c r="Z30"/>
  <c r="AA30"/>
  <c r="Z31"/>
  <c r="AA31"/>
  <c r="Z32"/>
  <c r="AA32"/>
  <c r="Z33"/>
  <c r="AA33"/>
  <c r="AT12"/>
  <c r="AU12"/>
  <c r="AV12"/>
  <c r="AT13"/>
  <c r="AU13"/>
  <c r="AV13"/>
  <c r="AT14"/>
  <c r="AU14"/>
  <c r="AV14"/>
  <c r="AT15"/>
  <c r="AU15"/>
  <c r="AV15"/>
  <c r="AT16"/>
  <c r="AU16"/>
  <c r="AV16"/>
  <c r="AT17"/>
  <c r="AU17"/>
  <c r="AV17"/>
  <c r="AT18"/>
  <c r="AU18"/>
  <c r="AV18"/>
  <c r="AT19"/>
  <c r="AU19"/>
  <c r="AV19"/>
  <c r="AT20"/>
  <c r="AU20"/>
  <c r="AV20"/>
  <c r="AT21"/>
  <c r="AU21"/>
  <c r="AV21"/>
  <c r="AT22"/>
  <c r="AU22"/>
  <c r="AV22"/>
  <c r="AT23"/>
  <c r="AU23"/>
  <c r="AV23"/>
  <c r="AT24"/>
  <c r="AU24"/>
  <c r="AV24"/>
  <c r="AT25"/>
  <c r="AU25"/>
  <c r="AV25"/>
  <c r="AT26"/>
  <c r="AU26"/>
  <c r="AV26"/>
  <c r="AT27"/>
  <c r="AU27"/>
  <c r="AV27"/>
  <c r="AW27"/>
  <c r="AT28"/>
  <c r="AU28"/>
  <c r="AV28"/>
  <c r="AW28"/>
  <c r="AT29"/>
  <c r="AU29"/>
  <c r="AV29"/>
  <c r="AW29"/>
  <c r="AT30"/>
  <c r="AU30"/>
  <c r="AV30"/>
  <c r="AW30"/>
  <c r="AT31"/>
  <c r="AU31"/>
  <c r="AV31"/>
  <c r="AW31"/>
  <c r="AT32"/>
  <c r="AU32"/>
  <c r="AV32"/>
  <c r="AW32"/>
  <c r="AT33"/>
  <c r="AU33"/>
  <c r="AV33"/>
  <c r="AW33"/>
  <c r="AT34"/>
  <c r="AU34"/>
  <c r="AV34"/>
  <c r="AW34"/>
  <c r="AT35"/>
  <c r="AU35"/>
  <c r="AV35"/>
  <c r="AW35"/>
  <c r="AT36"/>
  <c r="AU36"/>
  <c r="AV36"/>
  <c r="AW36"/>
  <c r="AT37"/>
  <c r="AU37"/>
  <c r="AV37"/>
  <c r="AW37"/>
  <c r="AT38"/>
  <c r="AU38"/>
  <c r="AV38"/>
  <c r="AW38"/>
  <c r="AT39"/>
  <c r="AU39"/>
  <c r="AV39"/>
  <c r="AW39"/>
  <c r="AT40"/>
  <c r="AU40"/>
  <c r="AV40"/>
  <c r="AW40"/>
  <c r="AT41"/>
  <c r="AU41"/>
  <c r="AV41"/>
  <c r="AW41"/>
  <c r="AT42"/>
  <c r="AU42"/>
  <c r="AV42"/>
  <c r="AW42"/>
  <c r="AT43"/>
  <c r="AU43"/>
  <c r="AV43"/>
  <c r="AW43"/>
  <c r="AT44"/>
  <c r="AU44"/>
  <c r="AV44"/>
  <c r="AW44"/>
  <c r="AT45"/>
  <c r="AU45"/>
  <c r="AV45"/>
  <c r="AW45"/>
  <c r="AT46"/>
  <c r="AU46"/>
  <c r="AV46"/>
  <c r="AW46"/>
  <c r="AT47"/>
  <c r="AU47"/>
  <c r="AV47"/>
  <c r="AW47"/>
  <c r="AT48"/>
  <c r="AU48"/>
  <c r="AV48"/>
  <c r="AW48"/>
  <c r="AT49"/>
  <c r="AU49"/>
  <c r="AV49"/>
  <c r="AW49"/>
  <c r="AT50"/>
  <c r="AU50"/>
  <c r="AV50"/>
  <c r="AW50"/>
  <c r="AT51"/>
  <c r="AU51"/>
  <c r="AV51"/>
  <c r="AW51"/>
  <c r="AT52"/>
  <c r="AU52"/>
  <c r="AV52"/>
  <c r="AW52"/>
  <c r="AT53"/>
  <c r="AU53"/>
  <c r="AV53"/>
  <c r="AW53"/>
  <c r="AT54"/>
  <c r="AU54"/>
  <c r="AV54"/>
  <c r="AW54"/>
  <c r="AT55"/>
  <c r="AU55"/>
  <c r="AV55"/>
  <c r="AW55"/>
  <c r="AT56"/>
  <c r="AU56"/>
  <c r="AV56"/>
  <c r="AW56"/>
  <c r="AT57"/>
  <c r="AU57"/>
  <c r="AV57"/>
  <c r="AW57"/>
  <c r="AT58"/>
  <c r="AU58"/>
  <c r="AV58"/>
  <c r="AW58"/>
  <c r="AT59"/>
  <c r="AU59"/>
  <c r="AV59"/>
  <c r="AW59"/>
  <c r="AT60"/>
  <c r="AU60"/>
  <c r="AV60"/>
  <c r="AW60"/>
  <c r="AV11" i="10"/>
  <c r="AT11"/>
  <c r="AV11" i="9"/>
  <c r="AU11"/>
  <c r="AV11" i="8"/>
  <c r="AT11"/>
  <c r="AV11" i="7"/>
  <c r="AT11"/>
  <c r="AT12" i="6"/>
  <c r="AU12"/>
  <c r="AV12"/>
  <c r="AT13"/>
  <c r="AU13"/>
  <c r="AV13"/>
  <c r="AT14"/>
  <c r="AU14"/>
  <c r="AV14"/>
  <c r="AT15"/>
  <c r="AU15"/>
  <c r="AV15"/>
  <c r="AT16"/>
  <c r="AU16"/>
  <c r="AV16"/>
  <c r="AT17"/>
  <c r="AU17"/>
  <c r="AV17"/>
  <c r="AT18"/>
  <c r="AU18"/>
  <c r="AV18"/>
  <c r="AT19"/>
  <c r="AU19"/>
  <c r="AV19"/>
  <c r="AT20"/>
  <c r="AU20"/>
  <c r="AV20"/>
  <c r="AT21"/>
  <c r="AU21"/>
  <c r="AV21"/>
  <c r="AT22"/>
  <c r="AV22"/>
  <c r="AT23"/>
  <c r="AU23"/>
  <c r="AV23"/>
  <c r="AT24"/>
  <c r="AU24"/>
  <c r="AV24"/>
  <c r="AT25"/>
  <c r="AU25"/>
  <c r="AV25"/>
  <c r="AT26"/>
  <c r="AU26"/>
  <c r="AV26"/>
  <c r="AT27"/>
  <c r="AU27"/>
  <c r="AV27"/>
  <c r="AT28"/>
  <c r="AU28"/>
  <c r="AV28"/>
  <c r="AT29"/>
  <c r="AU29"/>
  <c r="AV29"/>
  <c r="AT30"/>
  <c r="AU30"/>
  <c r="AV30"/>
  <c r="AT31"/>
  <c r="AU31"/>
  <c r="AV31"/>
  <c r="AT32"/>
  <c r="AU32"/>
  <c r="AV32"/>
  <c r="AT33"/>
  <c r="AU33"/>
  <c r="AV33"/>
  <c r="AT34"/>
  <c r="AU34"/>
  <c r="AV34"/>
  <c r="AT35"/>
  <c r="AU35"/>
  <c r="AV35"/>
  <c r="AT36"/>
  <c r="AU36"/>
  <c r="AV36"/>
  <c r="AT37"/>
  <c r="AU37"/>
  <c r="AV37"/>
  <c r="AT38"/>
  <c r="AU38"/>
  <c r="AV38"/>
  <c r="AT39"/>
  <c r="AU39"/>
  <c r="AV39"/>
  <c r="AT40"/>
  <c r="AU40"/>
  <c r="AV40"/>
  <c r="AT41"/>
  <c r="AU41"/>
  <c r="AV41"/>
  <c r="AT42"/>
  <c r="AU42"/>
  <c r="AV42"/>
  <c r="AT43"/>
  <c r="AU43"/>
  <c r="AV43"/>
  <c r="AT44"/>
  <c r="AU44"/>
  <c r="AV44"/>
  <c r="AT45"/>
  <c r="AU45"/>
  <c r="AV45"/>
  <c r="AT46"/>
  <c r="AU46"/>
  <c r="AV46"/>
  <c r="AT47"/>
  <c r="AU47"/>
  <c r="AV47"/>
  <c r="AT48"/>
  <c r="AU48"/>
  <c r="AV48"/>
  <c r="AT49"/>
  <c r="AU49"/>
  <c r="AV49"/>
  <c r="AT50"/>
  <c r="AU50"/>
  <c r="AV50"/>
  <c r="AT51"/>
  <c r="AU51"/>
  <c r="AV51"/>
  <c r="AT52"/>
  <c r="AU52"/>
  <c r="AV52"/>
  <c r="AT53"/>
  <c r="AU53"/>
  <c r="AV53"/>
  <c r="AW53"/>
  <c r="AA53"/>
  <c r="AT54"/>
  <c r="AU54"/>
  <c r="AV54"/>
  <c r="AW54"/>
  <c r="AA54"/>
  <c r="AT55"/>
  <c r="AU55"/>
  <c r="AV55"/>
  <c r="AW55"/>
  <c r="AA55"/>
  <c r="AT56"/>
  <c r="AU56"/>
  <c r="AV56"/>
  <c r="AW56"/>
  <c r="AA56"/>
  <c r="AT57"/>
  <c r="AU57"/>
  <c r="AV57"/>
  <c r="AW57"/>
  <c r="AA57"/>
  <c r="AT58"/>
  <c r="AU58"/>
  <c r="AV58"/>
  <c r="AW58"/>
  <c r="AA58"/>
  <c r="AT59"/>
  <c r="AU59"/>
  <c r="AV59"/>
  <c r="AW59"/>
  <c r="AA59"/>
  <c r="AT60"/>
  <c r="AU60"/>
  <c r="AV60"/>
  <c r="AW60"/>
  <c r="AA60"/>
  <c r="AV11"/>
  <c r="AU11"/>
  <c r="AT11"/>
  <c r="AT12" i="5"/>
  <c r="AV12"/>
  <c r="AT13"/>
  <c r="AV13"/>
  <c r="AT14"/>
  <c r="AV14"/>
  <c r="AT15"/>
  <c r="AU15"/>
  <c r="AV15"/>
  <c r="AT16"/>
  <c r="AU16"/>
  <c r="AV16"/>
  <c r="AT17"/>
  <c r="AU17"/>
  <c r="AV17"/>
  <c r="AT18"/>
  <c r="AV18"/>
  <c r="AT19"/>
  <c r="AU19"/>
  <c r="AV19"/>
  <c r="AT20"/>
  <c r="AU20"/>
  <c r="AV20"/>
  <c r="AT21"/>
  <c r="AU21"/>
  <c r="AV21"/>
  <c r="AW21"/>
  <c r="AT22"/>
  <c r="AU22"/>
  <c r="AV22"/>
  <c r="AW22"/>
  <c r="AT23"/>
  <c r="AU23"/>
  <c r="AV23"/>
  <c r="AW23"/>
  <c r="AT24"/>
  <c r="AU24"/>
  <c r="AV24"/>
  <c r="AW24"/>
  <c r="AT25"/>
  <c r="AU25"/>
  <c r="AV25"/>
  <c r="AW25"/>
  <c r="AT26"/>
  <c r="AU26"/>
  <c r="AV26"/>
  <c r="AW26"/>
  <c r="AT27"/>
  <c r="AU27"/>
  <c r="AV27"/>
  <c r="AW27"/>
  <c r="AT28"/>
  <c r="AU28"/>
  <c r="AV28"/>
  <c r="AW28"/>
  <c r="AT29"/>
  <c r="AU29"/>
  <c r="AV29"/>
  <c r="AW29"/>
  <c r="AT30"/>
  <c r="AU30"/>
  <c r="AV30"/>
  <c r="AW30"/>
  <c r="AT31"/>
  <c r="AU31"/>
  <c r="AV31"/>
  <c r="AW31"/>
  <c r="AT32"/>
  <c r="AU32"/>
  <c r="AV32"/>
  <c r="AW32"/>
  <c r="AT33"/>
  <c r="AU33"/>
  <c r="AV33"/>
  <c r="AW33"/>
  <c r="AT34"/>
  <c r="AU34"/>
  <c r="AV34"/>
  <c r="AW34"/>
  <c r="AT35"/>
  <c r="AU35"/>
  <c r="AV35"/>
  <c r="AW35"/>
  <c r="AT36"/>
  <c r="AU36"/>
  <c r="AV36"/>
  <c r="AW36"/>
  <c r="AT37"/>
  <c r="AU37"/>
  <c r="AV37"/>
  <c r="AW37"/>
  <c r="AT38"/>
  <c r="AU38"/>
  <c r="AV38"/>
  <c r="AW38"/>
  <c r="AT39"/>
  <c r="AU39"/>
  <c r="AV39"/>
  <c r="AW39"/>
  <c r="AT40"/>
  <c r="AU40"/>
  <c r="AV40"/>
  <c r="AW40"/>
  <c r="AT41"/>
  <c r="AU41"/>
  <c r="AV41"/>
  <c r="AW41"/>
  <c r="AT42"/>
  <c r="AU42"/>
  <c r="AV42"/>
  <c r="AW42"/>
  <c r="AT43"/>
  <c r="AU43"/>
  <c r="AV43"/>
  <c r="AW43"/>
  <c r="AT44"/>
  <c r="AU44"/>
  <c r="AV44"/>
  <c r="AW44"/>
  <c r="AT45"/>
  <c r="AU45"/>
  <c r="AV45"/>
  <c r="AW45"/>
  <c r="AT46"/>
  <c r="AU46"/>
  <c r="AV46"/>
  <c r="AW46"/>
  <c r="AT47"/>
  <c r="AU47"/>
  <c r="AV47"/>
  <c r="AW47"/>
  <c r="AT48"/>
  <c r="AU48"/>
  <c r="AV48"/>
  <c r="AW48"/>
  <c r="AT49"/>
  <c r="AU49"/>
  <c r="AV49"/>
  <c r="AW49"/>
  <c r="AT50"/>
  <c r="AU50"/>
  <c r="AV50"/>
  <c r="AW50"/>
  <c r="AT51"/>
  <c r="AU51"/>
  <c r="AV51"/>
  <c r="AW51"/>
  <c r="AT52"/>
  <c r="AU52"/>
  <c r="AV52"/>
  <c r="AW52"/>
  <c r="AT53"/>
  <c r="AU53"/>
  <c r="AV53"/>
  <c r="AW53"/>
  <c r="AT54"/>
  <c r="AU54"/>
  <c r="AV54"/>
  <c r="AW54"/>
  <c r="AT55"/>
  <c r="AU55"/>
  <c r="AV55"/>
  <c r="AW55"/>
  <c r="AT56"/>
  <c r="AU56"/>
  <c r="AV56"/>
  <c r="AW56"/>
  <c r="AT57"/>
  <c r="AU57"/>
  <c r="AV57"/>
  <c r="AW57"/>
  <c r="AT58"/>
  <c r="AU58"/>
  <c r="AV58"/>
  <c r="AW58"/>
  <c r="AT59"/>
  <c r="AU59"/>
  <c r="AV59"/>
  <c r="AW59"/>
  <c r="AT60"/>
  <c r="AU60"/>
  <c r="AV60"/>
  <c r="AW60"/>
  <c r="AV11"/>
  <c r="AT11"/>
  <c r="AA35" i="4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AT12"/>
  <c r="AU12"/>
  <c r="AV12"/>
  <c r="AT13"/>
  <c r="AU13"/>
  <c r="AV13"/>
  <c r="AT14"/>
  <c r="AU14"/>
  <c r="AV14"/>
  <c r="AT15"/>
  <c r="AU15"/>
  <c r="AV15"/>
  <c r="AT16"/>
  <c r="AU16"/>
  <c r="AV16"/>
  <c r="AT17"/>
  <c r="AU17"/>
  <c r="AV17"/>
  <c r="AT18"/>
  <c r="AU18"/>
  <c r="AV18"/>
  <c r="AT19"/>
  <c r="AU19"/>
  <c r="AV19"/>
  <c r="AT20"/>
  <c r="AU20"/>
  <c r="AV20"/>
  <c r="AT21"/>
  <c r="AU21"/>
  <c r="AV21"/>
  <c r="AT22"/>
  <c r="AU22"/>
  <c r="AV22"/>
  <c r="AT23"/>
  <c r="AU23"/>
  <c r="AV23"/>
  <c r="AT24"/>
  <c r="AU24"/>
  <c r="AV24"/>
  <c r="AT25"/>
  <c r="AU25"/>
  <c r="AV25"/>
  <c r="AT26"/>
  <c r="AU26"/>
  <c r="AV26"/>
  <c r="AT27"/>
  <c r="AU27"/>
  <c r="AV27"/>
  <c r="AT28"/>
  <c r="AU28"/>
  <c r="AV28"/>
  <c r="AT29"/>
  <c r="AU29"/>
  <c r="AV29"/>
  <c r="AT30"/>
  <c r="AU30"/>
  <c r="AV30"/>
  <c r="AT31"/>
  <c r="AU31"/>
  <c r="AV31"/>
  <c r="AT32"/>
  <c r="AU32"/>
  <c r="AV32"/>
  <c r="AT33"/>
  <c r="AU33"/>
  <c r="AV33"/>
  <c r="AT34"/>
  <c r="AU34"/>
  <c r="AV34"/>
  <c r="AW34"/>
  <c r="AT35"/>
  <c r="AU35"/>
  <c r="AV35"/>
  <c r="AW35"/>
  <c r="AT36"/>
  <c r="AU36"/>
  <c r="AV36"/>
  <c r="AW36"/>
  <c r="AT37"/>
  <c r="AU37"/>
  <c r="AV37"/>
  <c r="AW37"/>
  <c r="AT38"/>
  <c r="AU38"/>
  <c r="AV38"/>
  <c r="AW38"/>
  <c r="AT39"/>
  <c r="AU39"/>
  <c r="AV39"/>
  <c r="AW39"/>
  <c r="AT40"/>
  <c r="AU40"/>
  <c r="AV40"/>
  <c r="AW40"/>
  <c r="AT41"/>
  <c r="AU41"/>
  <c r="AV41"/>
  <c r="AW41"/>
  <c r="AT42"/>
  <c r="AU42"/>
  <c r="AV42"/>
  <c r="AW42"/>
  <c r="AT43"/>
  <c r="AU43"/>
  <c r="AV43"/>
  <c r="AW43"/>
  <c r="AT44"/>
  <c r="AU44"/>
  <c r="AV44"/>
  <c r="AW44"/>
  <c r="AT45"/>
  <c r="AU45"/>
  <c r="AV45"/>
  <c r="AW45"/>
  <c r="AT46"/>
  <c r="AU46"/>
  <c r="AV46"/>
  <c r="AW46"/>
  <c r="AT47"/>
  <c r="AU47"/>
  <c r="AV47"/>
  <c r="AW47"/>
  <c r="AT48"/>
  <c r="AU48"/>
  <c r="AV48"/>
  <c r="AW48"/>
  <c r="AT49"/>
  <c r="AU49"/>
  <c r="AV49"/>
  <c r="AW49"/>
  <c r="AT50"/>
  <c r="AU50"/>
  <c r="AV50"/>
  <c r="AW50"/>
  <c r="AT51"/>
  <c r="AU51"/>
  <c r="AV51"/>
  <c r="AW51"/>
  <c r="AT52"/>
  <c r="AU52"/>
  <c r="AV52"/>
  <c r="AW52"/>
  <c r="AT53"/>
  <c r="AU53"/>
  <c r="AV53"/>
  <c r="AW53"/>
  <c r="AT54"/>
  <c r="AU54"/>
  <c r="AV54"/>
  <c r="AW54"/>
  <c r="AT55"/>
  <c r="AU55"/>
  <c r="AV55"/>
  <c r="AW55"/>
  <c r="AT56"/>
  <c r="AU56"/>
  <c r="AV56"/>
  <c r="AW56"/>
  <c r="AT57"/>
  <c r="AU57"/>
  <c r="AV57"/>
  <c r="AW57"/>
  <c r="AT58"/>
  <c r="AU58"/>
  <c r="AV58"/>
  <c r="AW58"/>
  <c r="AT59"/>
  <c r="AU59"/>
  <c r="AV59"/>
  <c r="AW59"/>
  <c r="AT60"/>
  <c r="AU60"/>
  <c r="AV60"/>
  <c r="AW60"/>
  <c r="AV11"/>
  <c r="AU11"/>
  <c r="AT11"/>
  <c r="Z19" i="3"/>
  <c r="AA19"/>
  <c r="Z20"/>
  <c r="AA20"/>
  <c r="Z21"/>
  <c r="AA21"/>
  <c r="Z22"/>
  <c r="AA22"/>
  <c r="Z23"/>
  <c r="AA23"/>
  <c r="Z24"/>
  <c r="AA24"/>
  <c r="Z25"/>
  <c r="AA25"/>
  <c r="Z26"/>
  <c r="AA26"/>
  <c r="Z27"/>
  <c r="AA27"/>
  <c r="Z28"/>
  <c r="AA28"/>
  <c r="Z29"/>
  <c r="AA29"/>
  <c r="Z30"/>
  <c r="AA30"/>
  <c r="Z31"/>
  <c r="AA31"/>
  <c r="Z32"/>
  <c r="AA32"/>
  <c r="Z33"/>
  <c r="AA33"/>
  <c r="Z34"/>
  <c r="AA34"/>
  <c r="Z35"/>
  <c r="AA35"/>
  <c r="Z36"/>
  <c r="AA36"/>
  <c r="Z37"/>
  <c r="AA37"/>
  <c r="Z38"/>
  <c r="AA38"/>
  <c r="Z39"/>
  <c r="AA39"/>
  <c r="Z40"/>
  <c r="AA40"/>
  <c r="Z41"/>
  <c r="AA41"/>
  <c r="Z42"/>
  <c r="AA42"/>
  <c r="Z43"/>
  <c r="AA43"/>
  <c r="Z44"/>
  <c r="AA44"/>
  <c r="Z45"/>
  <c r="AA45"/>
  <c r="Z46"/>
  <c r="AA46"/>
  <c r="Z47"/>
  <c r="AA47"/>
  <c r="Z48"/>
  <c r="AA48"/>
  <c r="Z49"/>
  <c r="AA49"/>
  <c r="Z50"/>
  <c r="AA50"/>
  <c r="Z51"/>
  <c r="AA51"/>
  <c r="Z52"/>
  <c r="AA52"/>
  <c r="Z53"/>
  <c r="AA53"/>
  <c r="Z54"/>
  <c r="AA54"/>
  <c r="Z55"/>
  <c r="AA55"/>
  <c r="Z56"/>
  <c r="AA56"/>
  <c r="Z57"/>
  <c r="AA57"/>
  <c r="Z58"/>
  <c r="AA58"/>
  <c r="Z59"/>
  <c r="AA59"/>
  <c r="Z60"/>
  <c r="AA60"/>
  <c r="AW19"/>
  <c r="AW20"/>
  <c r="AW21"/>
  <c r="AW22"/>
  <c r="AW23"/>
  <c r="AW24"/>
  <c r="AW25"/>
  <c r="AW26"/>
  <c r="AW27"/>
  <c r="AW28"/>
  <c r="AW29"/>
  <c r="AW30"/>
  <c r="AW31"/>
  <c r="AW32"/>
  <c r="AW33"/>
  <c r="AW34"/>
  <c r="AW35"/>
  <c r="AW36"/>
  <c r="AW37"/>
  <c r="AW38"/>
  <c r="AW39"/>
  <c r="AW40"/>
  <c r="AW41"/>
  <c r="AW42"/>
  <c r="AW43"/>
  <c r="AW44"/>
  <c r="AW45"/>
  <c r="AW46"/>
  <c r="AW47"/>
  <c r="AW48"/>
  <c r="AW49"/>
  <c r="AW50"/>
  <c r="AW51"/>
  <c r="AW52"/>
  <c r="AW53"/>
  <c r="AW54"/>
  <c r="AW55"/>
  <c r="AW56"/>
  <c r="AW57"/>
  <c r="AW58"/>
  <c r="AW59"/>
  <c r="AW60"/>
  <c r="AV12"/>
  <c r="AV13"/>
  <c r="AV14"/>
  <c r="AV15"/>
  <c r="AV16"/>
  <c r="AV17"/>
  <c r="AV18"/>
  <c r="AV19"/>
  <c r="AV20"/>
  <c r="AV21"/>
  <c r="AV22"/>
  <c r="AV23"/>
  <c r="AV24"/>
  <c r="AV25"/>
  <c r="AV26"/>
  <c r="AV27"/>
  <c r="AV28"/>
  <c r="AV29"/>
  <c r="AV30"/>
  <c r="AV31"/>
  <c r="AV32"/>
  <c r="AV33"/>
  <c r="AV34"/>
  <c r="AV35"/>
  <c r="AV36"/>
  <c r="AV37"/>
  <c r="AV38"/>
  <c r="AV39"/>
  <c r="AV40"/>
  <c r="AV41"/>
  <c r="AV42"/>
  <c r="AV43"/>
  <c r="AV44"/>
  <c r="AV45"/>
  <c r="AV46"/>
  <c r="AV47"/>
  <c r="AV48"/>
  <c r="AV49"/>
  <c r="AV50"/>
  <c r="AV51"/>
  <c r="AV52"/>
  <c r="AV53"/>
  <c r="AV54"/>
  <c r="AV55"/>
  <c r="AV56"/>
  <c r="AV57"/>
  <c r="AV58"/>
  <c r="AV59"/>
  <c r="AV60"/>
  <c r="AV11"/>
  <c r="AU12"/>
  <c r="AU13"/>
  <c r="AU14"/>
  <c r="AU15"/>
  <c r="AU16"/>
  <c r="AU17"/>
  <c r="AU18"/>
  <c r="AU19"/>
  <c r="AU20"/>
  <c r="AU21"/>
  <c r="AU22"/>
  <c r="AU23"/>
  <c r="AU24"/>
  <c r="AU25"/>
  <c r="AU26"/>
  <c r="AU27"/>
  <c r="AU28"/>
  <c r="AU29"/>
  <c r="AU30"/>
  <c r="AU31"/>
  <c r="AU32"/>
  <c r="AU33"/>
  <c r="AU34"/>
  <c r="AU35"/>
  <c r="AU36"/>
  <c r="AU37"/>
  <c r="AU38"/>
  <c r="AU39"/>
  <c r="AU40"/>
  <c r="AU41"/>
  <c r="AU42"/>
  <c r="AU43"/>
  <c r="AU44"/>
  <c r="AU45"/>
  <c r="AU46"/>
  <c r="AU47"/>
  <c r="AU48"/>
  <c r="AU49"/>
  <c r="AU50"/>
  <c r="AU51"/>
  <c r="AU52"/>
  <c r="AU53"/>
  <c r="AU54"/>
  <c r="AU55"/>
  <c r="AU56"/>
  <c r="AU57"/>
  <c r="AU58"/>
  <c r="AU59"/>
  <c r="AU60"/>
  <c r="AT12"/>
  <c r="AT13"/>
  <c r="AT14"/>
  <c r="AT15"/>
  <c r="AT16"/>
  <c r="AT17"/>
  <c r="AT18"/>
  <c r="AT19"/>
  <c r="AT20"/>
  <c r="AT21"/>
  <c r="AT22"/>
  <c r="AT23"/>
  <c r="AT24"/>
  <c r="AT25"/>
  <c r="AT26"/>
  <c r="AT27"/>
  <c r="AT28"/>
  <c r="AT29"/>
  <c r="AT30"/>
  <c r="AT31"/>
  <c r="AT32"/>
  <c r="AT33"/>
  <c r="AT34"/>
  <c r="AT35"/>
  <c r="AT36"/>
  <c r="AT37"/>
  <c r="AT38"/>
  <c r="AT39"/>
  <c r="AT40"/>
  <c r="AT41"/>
  <c r="AT42"/>
  <c r="AT43"/>
  <c r="AT44"/>
  <c r="AT45"/>
  <c r="AT46"/>
  <c r="AT47"/>
  <c r="AT48"/>
  <c r="AT49"/>
  <c r="AT50"/>
  <c r="AT51"/>
  <c r="AT52"/>
  <c r="AT53"/>
  <c r="AT54"/>
  <c r="AT55"/>
  <c r="AT56"/>
  <c r="AT57"/>
  <c r="AT58"/>
  <c r="AT59"/>
  <c r="AT60"/>
  <c r="AT11"/>
  <c r="AA27" i="2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W27"/>
  <c r="AU28"/>
  <c r="AV28"/>
  <c r="AW28"/>
  <c r="AU29"/>
  <c r="AV29"/>
  <c r="AW29"/>
  <c r="AU30"/>
  <c r="AV30"/>
  <c r="AW30"/>
  <c r="AU31"/>
  <c r="AV31"/>
  <c r="AW31"/>
  <c r="AU32"/>
  <c r="AV32"/>
  <c r="AW32"/>
  <c r="AU33"/>
  <c r="AV33"/>
  <c r="AW33"/>
  <c r="AU34"/>
  <c r="AV34"/>
  <c r="AW34"/>
  <c r="AU35"/>
  <c r="AV35"/>
  <c r="AW35"/>
  <c r="AU36"/>
  <c r="AV36"/>
  <c r="AW36"/>
  <c r="AU37"/>
  <c r="AV37"/>
  <c r="AW37"/>
  <c r="AU38"/>
  <c r="AV38"/>
  <c r="AW38"/>
  <c r="AU39"/>
  <c r="AV39"/>
  <c r="AW39"/>
  <c r="AU40"/>
  <c r="AV40"/>
  <c r="AW40"/>
  <c r="AU41"/>
  <c r="AV41"/>
  <c r="AW41"/>
  <c r="AU42"/>
  <c r="AV42"/>
  <c r="AW42"/>
  <c r="AU43"/>
  <c r="AV43"/>
  <c r="AW43"/>
  <c r="AU44"/>
  <c r="AV44"/>
  <c r="AW44"/>
  <c r="AU45"/>
  <c r="AV45"/>
  <c r="AW45"/>
  <c r="AU46"/>
  <c r="AV46"/>
  <c r="AW46"/>
  <c r="AU47"/>
  <c r="AV47"/>
  <c r="AW47"/>
  <c r="AU48"/>
  <c r="AV48"/>
  <c r="AW48"/>
  <c r="AU49"/>
  <c r="AV49"/>
  <c r="AW49"/>
  <c r="AU50"/>
  <c r="AV50"/>
  <c r="AW50"/>
  <c r="AU51"/>
  <c r="AV51"/>
  <c r="AW51"/>
  <c r="AU52"/>
  <c r="AV52"/>
  <c r="AW52"/>
  <c r="AU53"/>
  <c r="AV53"/>
  <c r="AW53"/>
  <c r="AU54"/>
  <c r="AV54"/>
  <c r="AW54"/>
  <c r="AU55"/>
  <c r="AV55"/>
  <c r="AW55"/>
  <c r="AU56"/>
  <c r="AV56"/>
  <c r="AW56"/>
  <c r="AU57"/>
  <c r="AV57"/>
  <c r="AW57"/>
  <c r="AU58"/>
  <c r="AV58"/>
  <c r="AW58"/>
  <c r="AU59"/>
  <c r="AV59"/>
  <c r="AW59"/>
  <c r="AU60"/>
  <c r="AV60"/>
  <c r="AW60"/>
  <c r="AT12"/>
  <c r="AT13"/>
  <c r="AT14"/>
  <c r="AT16"/>
  <c r="AT17"/>
  <c r="AT18"/>
  <c r="AT20"/>
  <c r="AT21"/>
  <c r="AT11"/>
  <c r="Z21" i="5"/>
  <c r="AA21"/>
  <c r="Z22"/>
  <c r="AA22"/>
  <c r="Z23"/>
  <c r="AA23"/>
  <c r="Z24"/>
  <c r="AA24"/>
  <c r="Z25"/>
  <c r="AA25"/>
  <c r="Z26"/>
  <c r="AA26"/>
  <c r="Z14" i="1"/>
  <c r="AA14"/>
  <c r="Z15"/>
  <c r="AA15"/>
  <c r="Z16"/>
  <c r="AA16"/>
  <c r="Z17"/>
  <c r="AA17"/>
  <c r="Z18"/>
  <c r="AA18"/>
  <c r="Z19"/>
  <c r="AA19"/>
  <c r="Z20"/>
  <c r="AA20"/>
  <c r="Z21"/>
  <c r="AA21"/>
  <c r="Z22"/>
  <c r="AA22"/>
  <c r="Z23"/>
  <c r="AA23"/>
  <c r="Z24"/>
  <c r="AA24"/>
  <c r="Z25"/>
  <c r="AA25"/>
  <c r="Z26"/>
  <c r="AA26"/>
  <c r="Z27"/>
  <c r="AA27"/>
  <c r="Z28"/>
  <c r="AA28"/>
  <c r="Z29"/>
  <c r="AA29"/>
  <c r="Z30"/>
  <c r="AA30"/>
  <c r="Z31"/>
  <c r="AA31"/>
  <c r="Z32"/>
  <c r="AA32"/>
  <c r="Z33"/>
  <c r="AA33"/>
  <c r="Z34"/>
  <c r="AA34"/>
  <c r="Z35"/>
  <c r="AA35"/>
  <c r="Z36"/>
  <c r="AA36"/>
  <c r="Z37"/>
  <c r="AA37"/>
  <c r="Z38"/>
  <c r="AA38"/>
  <c r="Z39"/>
  <c r="AA39"/>
  <c r="Z40"/>
  <c r="AA40"/>
  <c r="Z41"/>
  <c r="AA41"/>
  <c r="Z42"/>
  <c r="AA42"/>
  <c r="Z43"/>
  <c r="AA43"/>
  <c r="Z44"/>
  <c r="AA44"/>
  <c r="Z45"/>
  <c r="AA45"/>
  <c r="Z46"/>
  <c r="AA46"/>
  <c r="Z47"/>
  <c r="AA47"/>
  <c r="Z48"/>
  <c r="AA48"/>
  <c r="Z49"/>
  <c r="AA49"/>
  <c r="Z50"/>
  <c r="AA50"/>
  <c r="Z51"/>
  <c r="AA51"/>
  <c r="Z52"/>
  <c r="AA52"/>
  <c r="Z53"/>
  <c r="AA53"/>
  <c r="Z54"/>
  <c r="AA54"/>
  <c r="Z55"/>
  <c r="AA55"/>
  <c r="Z56"/>
  <c r="AA56"/>
  <c r="Z57"/>
  <c r="AA57"/>
  <c r="Z58"/>
  <c r="AA58"/>
  <c r="Z59"/>
  <c r="AA59"/>
  <c r="Z60"/>
  <c r="AA60"/>
  <c r="Y60" i="10"/>
  <c r="Z60"/>
  <c r="AA60"/>
  <c r="Y59"/>
  <c r="Z59"/>
  <c r="AA59"/>
  <c r="Y58"/>
  <c r="Z58"/>
  <c r="AA58"/>
  <c r="Y57"/>
  <c r="Z57"/>
  <c r="AA57"/>
  <c r="Y54"/>
  <c r="Z54"/>
  <c r="AA54"/>
  <c r="Y53"/>
  <c r="Z53"/>
  <c r="AA53"/>
  <c r="Y50"/>
  <c r="Z50"/>
  <c r="AA50"/>
  <c r="Y47"/>
  <c r="Y46"/>
  <c r="Z46"/>
  <c r="AA46"/>
  <c r="Y52"/>
  <c r="AW52"/>
  <c r="AW49"/>
  <c r="Y51"/>
  <c r="Z51"/>
  <c r="AA51"/>
  <c r="Y48"/>
  <c r="Z48"/>
  <c r="AA48"/>
  <c r="Y49"/>
  <c r="Z49"/>
  <c r="AA49"/>
  <c r="Y56"/>
  <c r="Z56"/>
  <c r="AA56"/>
  <c r="Y41"/>
  <c r="Z41"/>
  <c r="AA41"/>
  <c r="Y55"/>
  <c r="AW55"/>
  <c r="AW50"/>
  <c r="Y42"/>
  <c r="Z42"/>
  <c r="AA42"/>
  <c r="Y45"/>
  <c r="Z45"/>
  <c r="AA45"/>
  <c r="Y37"/>
  <c r="Z37"/>
  <c r="AA37"/>
  <c r="Y44"/>
  <c r="Z44"/>
  <c r="AA44"/>
  <c r="Y38"/>
  <c r="Z38"/>
  <c r="Y30"/>
  <c r="Y39"/>
  <c r="Z39"/>
  <c r="AA39"/>
  <c r="Y33"/>
  <c r="Y32"/>
  <c r="AW31"/>
  <c r="Y26"/>
  <c r="Z26"/>
  <c r="Y35"/>
  <c r="Z35"/>
  <c r="AA35"/>
  <c r="Y34"/>
  <c r="Z34"/>
  <c r="Y43"/>
  <c r="AW41"/>
  <c r="Y28"/>
  <c r="AW28"/>
  <c r="Z28"/>
  <c r="AA28"/>
  <c r="Y40"/>
  <c r="Z40"/>
  <c r="AA40"/>
  <c r="Y24"/>
  <c r="Z24"/>
  <c r="Y31"/>
  <c r="Y19"/>
  <c r="Z19"/>
  <c r="Y36"/>
  <c r="AW36"/>
  <c r="Y25"/>
  <c r="AW23"/>
  <c r="Y21"/>
  <c r="Z21"/>
  <c r="Y23"/>
  <c r="Z23"/>
  <c r="Y29"/>
  <c r="Z29"/>
  <c r="Y16"/>
  <c r="AW18"/>
  <c r="Y27"/>
  <c r="AW27"/>
  <c r="Y18"/>
  <c r="Z18"/>
  <c r="Y17"/>
  <c r="AW17"/>
  <c r="Y15"/>
  <c r="AW15"/>
  <c r="Y13"/>
  <c r="Z13"/>
  <c r="Y22"/>
  <c r="Z22"/>
  <c r="AA22"/>
  <c r="Y14"/>
  <c r="Z14"/>
  <c r="Y20"/>
  <c r="Z20"/>
  <c r="AA20"/>
  <c r="Y12"/>
  <c r="Z12"/>
  <c r="Y11"/>
  <c r="AW11"/>
  <c r="Y60" i="9"/>
  <c r="Z60"/>
  <c r="AA60"/>
  <c r="Z59"/>
  <c r="AA59"/>
  <c r="Y59"/>
  <c r="Y58"/>
  <c r="Z58"/>
  <c r="AA58"/>
  <c r="Z57"/>
  <c r="AA57"/>
  <c r="Y57"/>
  <c r="Y56"/>
  <c r="Z56"/>
  <c r="AA56"/>
  <c r="Z55"/>
  <c r="AA55"/>
  <c r="Y55"/>
  <c r="Y54"/>
  <c r="Z54"/>
  <c r="AA54"/>
  <c r="Z53"/>
  <c r="AA53"/>
  <c r="Y53"/>
  <c r="Y52"/>
  <c r="Z52"/>
  <c r="AA52"/>
  <c r="Y51"/>
  <c r="Z51"/>
  <c r="AA51"/>
  <c r="Y50"/>
  <c r="Z50"/>
  <c r="AA50"/>
  <c r="Y49"/>
  <c r="Z49"/>
  <c r="AA49"/>
  <c r="Y48"/>
  <c r="Z48"/>
  <c r="AA48"/>
  <c r="Y47"/>
  <c r="Z47"/>
  <c r="AA47"/>
  <c r="Y46"/>
  <c r="Z46"/>
  <c r="AA46"/>
  <c r="Y45"/>
  <c r="Z45"/>
  <c r="AA45"/>
  <c r="Y44"/>
  <c r="Z44"/>
  <c r="AA44"/>
  <c r="Y43"/>
  <c r="Z43"/>
  <c r="AA43"/>
  <c r="Y42"/>
  <c r="Z42"/>
  <c r="AA42"/>
  <c r="Y41"/>
  <c r="Z41"/>
  <c r="AA41"/>
  <c r="Y40"/>
  <c r="Z40"/>
  <c r="AA40"/>
  <c r="Y39"/>
  <c r="Z39"/>
  <c r="AA39"/>
  <c r="Y38"/>
  <c r="Z38"/>
  <c r="AA38"/>
  <c r="Y37"/>
  <c r="Z37"/>
  <c r="AA37"/>
  <c r="Y36"/>
  <c r="Y35"/>
  <c r="Y34"/>
  <c r="Y33"/>
  <c r="Y32"/>
  <c r="Y31"/>
  <c r="Y30"/>
  <c r="Y29"/>
  <c r="Y28"/>
  <c r="Y27"/>
  <c r="Y26"/>
  <c r="Y25"/>
  <c r="Y24"/>
  <c r="Y23"/>
  <c r="Y22"/>
  <c r="Y21"/>
  <c r="AW21"/>
  <c r="Y18"/>
  <c r="Y19"/>
  <c r="Z19"/>
  <c r="Y17"/>
  <c r="AW17"/>
  <c r="Y20"/>
  <c r="Z20"/>
  <c r="Y14"/>
  <c r="Y15"/>
  <c r="Z15"/>
  <c r="AA15"/>
  <c r="Y16"/>
  <c r="AW16"/>
  <c r="AW14"/>
  <c r="Y13"/>
  <c r="Z13"/>
  <c r="Y11"/>
  <c r="Y12"/>
  <c r="AW12"/>
  <c r="AW11"/>
  <c r="Y60" i="8"/>
  <c r="Y59"/>
  <c r="Y58"/>
  <c r="Y57"/>
  <c r="Y56"/>
  <c r="Y55"/>
  <c r="Y44"/>
  <c r="Z44"/>
  <c r="AA44"/>
  <c r="Y43"/>
  <c r="Z43"/>
  <c r="AA43"/>
  <c r="Y42"/>
  <c r="Z42"/>
  <c r="AA42"/>
  <c r="Y54"/>
  <c r="AW54"/>
  <c r="Y39"/>
  <c r="Y40"/>
  <c r="Y53"/>
  <c r="Z53"/>
  <c r="Y52"/>
  <c r="AW52"/>
  <c r="Y51"/>
  <c r="Z51"/>
  <c r="AA51"/>
  <c r="Y36"/>
  <c r="Z36"/>
  <c r="Y50"/>
  <c r="AW50"/>
  <c r="Y41"/>
  <c r="Z41"/>
  <c r="AA41"/>
  <c r="Y49"/>
  <c r="Z49"/>
  <c r="AA49"/>
  <c r="Y48"/>
  <c r="AW48"/>
  <c r="Y47"/>
  <c r="Z47"/>
  <c r="AA47"/>
  <c r="AW44"/>
  <c r="Y34"/>
  <c r="Y46"/>
  <c r="Z46"/>
  <c r="AA46"/>
  <c r="Y38"/>
  <c r="AW38"/>
  <c r="Y33"/>
  <c r="Z33"/>
  <c r="AA33"/>
  <c r="Y45"/>
  <c r="AW40"/>
  <c r="Y37"/>
  <c r="Y32"/>
  <c r="AW32"/>
  <c r="Y35"/>
  <c r="AW35"/>
  <c r="Y30"/>
  <c r="Y31"/>
  <c r="Y29"/>
  <c r="Z29"/>
  <c r="AA29"/>
  <c r="AW30"/>
  <c r="Y27"/>
  <c r="Z27"/>
  <c r="Y28"/>
  <c r="Z28"/>
  <c r="AA28"/>
  <c r="Y26"/>
  <c r="Z26"/>
  <c r="Y23"/>
  <c r="AW23"/>
  <c r="Y25"/>
  <c r="Y24"/>
  <c r="Y20"/>
  <c r="AW20"/>
  <c r="Y22"/>
  <c r="Y19"/>
  <c r="Z19"/>
  <c r="Y16"/>
  <c r="Z16"/>
  <c r="Y18"/>
  <c r="Z18"/>
  <c r="Y17"/>
  <c r="AW17"/>
  <c r="Y15"/>
  <c r="AW16"/>
  <c r="Y13"/>
  <c r="AW13"/>
  <c r="Y21"/>
  <c r="Y14"/>
  <c r="AW14"/>
  <c r="Y12"/>
  <c r="Y11"/>
  <c r="Z11"/>
  <c r="Y60" i="7"/>
  <c r="Z60"/>
  <c r="AA60"/>
  <c r="Z59"/>
  <c r="AA59"/>
  <c r="Y59"/>
  <c r="Y58"/>
  <c r="Z58"/>
  <c r="AA58"/>
  <c r="Z57"/>
  <c r="AA57"/>
  <c r="Y57"/>
  <c r="Y56"/>
  <c r="Z56"/>
  <c r="AA56"/>
  <c r="Z55"/>
  <c r="AA55"/>
  <c r="Y55"/>
  <c r="Y54"/>
  <c r="Z54"/>
  <c r="AA54"/>
  <c r="Z53"/>
  <c r="AA53"/>
  <c r="Y53"/>
  <c r="Y52"/>
  <c r="Z52"/>
  <c r="AA52"/>
  <c r="Y51"/>
  <c r="Z51"/>
  <c r="AA51"/>
  <c r="Y50"/>
  <c r="Z50"/>
  <c r="AA50"/>
  <c r="Y49"/>
  <c r="Z49"/>
  <c r="AA49"/>
  <c r="Y48"/>
  <c r="Z48"/>
  <c r="AA48"/>
  <c r="Y47"/>
  <c r="Z47"/>
  <c r="AA47"/>
  <c r="Y46"/>
  <c r="Z46"/>
  <c r="AA46"/>
  <c r="Y45"/>
  <c r="Z45"/>
  <c r="AA45"/>
  <c r="Y44"/>
  <c r="Z44"/>
  <c r="AA44"/>
  <c r="Y43"/>
  <c r="Z43"/>
  <c r="AA43"/>
  <c r="Z42"/>
  <c r="AA42"/>
  <c r="Y42"/>
  <c r="Y41"/>
  <c r="Z41"/>
  <c r="AA41"/>
  <c r="Z40"/>
  <c r="AA40"/>
  <c r="Y40"/>
  <c r="Y39"/>
  <c r="Z39"/>
  <c r="AA39"/>
  <c r="Z38"/>
  <c r="AA38"/>
  <c r="Y38"/>
  <c r="Y37"/>
  <c r="Z37"/>
  <c r="AA37"/>
  <c r="Z36"/>
  <c r="AA36"/>
  <c r="Y36"/>
  <c r="Y35"/>
  <c r="Z35"/>
  <c r="AA35"/>
  <c r="Z34"/>
  <c r="AA34"/>
  <c r="Y34"/>
  <c r="Y33"/>
  <c r="Y32"/>
  <c r="Y31"/>
  <c r="Y30"/>
  <c r="Y29"/>
  <c r="Y28"/>
  <c r="Y27"/>
  <c r="Y26"/>
  <c r="Z26"/>
  <c r="AA26"/>
  <c r="Y25"/>
  <c r="Z25"/>
  <c r="AA25"/>
  <c r="Y24"/>
  <c r="AW24"/>
  <c r="Y23"/>
  <c r="Z23"/>
  <c r="AA23"/>
  <c r="Y22"/>
  <c r="Z22"/>
  <c r="AA22"/>
  <c r="Y20"/>
  <c r="Z20"/>
  <c r="AA20"/>
  <c r="Y18"/>
  <c r="Z18"/>
  <c r="Y17"/>
  <c r="Z17"/>
  <c r="Y21"/>
  <c r="AW20"/>
  <c r="Y16"/>
  <c r="Z16"/>
  <c r="Y14"/>
  <c r="AW14"/>
  <c r="Z14"/>
  <c r="Y15"/>
  <c r="Y13"/>
  <c r="Z13"/>
  <c r="Y12"/>
  <c r="AW12"/>
  <c r="Y19"/>
  <c r="Z19"/>
  <c r="AA19"/>
  <c r="Y11"/>
  <c r="AW11"/>
  <c r="Y60" i="6"/>
  <c r="Z60"/>
  <c r="Z59"/>
  <c r="Y59"/>
  <c r="Y58"/>
  <c r="Z58"/>
  <c r="Z57"/>
  <c r="Y57"/>
  <c r="Y56"/>
  <c r="Z56"/>
  <c r="Y55"/>
  <c r="Z55"/>
  <c r="Y54"/>
  <c r="Z54"/>
  <c r="Z53"/>
  <c r="Y53"/>
  <c r="Y49"/>
  <c r="Z49"/>
  <c r="AA49"/>
  <c r="Y47"/>
  <c r="Z47"/>
  <c r="AA47"/>
  <c r="Y50"/>
  <c r="Z50"/>
  <c r="AA50"/>
  <c r="Y45"/>
  <c r="Z45"/>
  <c r="Y39"/>
  <c r="Y41"/>
  <c r="Z41"/>
  <c r="AA41"/>
  <c r="Y46"/>
  <c r="Z46"/>
  <c r="Y52"/>
  <c r="Z52"/>
  <c r="Y48"/>
  <c r="AW50"/>
  <c r="Y43"/>
  <c r="Z43"/>
  <c r="AA43"/>
  <c r="Y51"/>
  <c r="Z51"/>
  <c r="AA51"/>
  <c r="AW48"/>
  <c r="Y40"/>
  <c r="Z40"/>
  <c r="Y42"/>
  <c r="AW39"/>
  <c r="Y37"/>
  <c r="Z37"/>
  <c r="Y38"/>
  <c r="Z38"/>
  <c r="AA38"/>
  <c r="Y44"/>
  <c r="Z44"/>
  <c r="AA44"/>
  <c r="Y32"/>
  <c r="Z32"/>
  <c r="AA32"/>
  <c r="Y34"/>
  <c r="Y36"/>
  <c r="Z36"/>
  <c r="Y35"/>
  <c r="AW35"/>
  <c r="AA35"/>
  <c r="Y30"/>
  <c r="Z30"/>
  <c r="AA30"/>
  <c r="Y33"/>
  <c r="Y31"/>
  <c r="Z31"/>
  <c r="Y28"/>
  <c r="AW29"/>
  <c r="Y27"/>
  <c r="AW27"/>
  <c r="Y29"/>
  <c r="AW28"/>
  <c r="Z29"/>
  <c r="Y23"/>
  <c r="AW23"/>
  <c r="Y25"/>
  <c r="AW24"/>
  <c r="Y21"/>
  <c r="Z21"/>
  <c r="Y20"/>
  <c r="AW20"/>
  <c r="Y24"/>
  <c r="Z24"/>
  <c r="Y26"/>
  <c r="Y22"/>
  <c r="Z22"/>
  <c r="AA22"/>
  <c r="Y18"/>
  <c r="AW18"/>
  <c r="Y15"/>
  <c r="Y19"/>
  <c r="AW19"/>
  <c r="Y17"/>
  <c r="AW17"/>
  <c r="Y16"/>
  <c r="AW15"/>
  <c r="Y14"/>
  <c r="AW14"/>
  <c r="Y11"/>
  <c r="AW11"/>
  <c r="Y12"/>
  <c r="AW12"/>
  <c r="Y13"/>
  <c r="AW13"/>
  <c r="Y60" i="5"/>
  <c r="Z60"/>
  <c r="AA60"/>
  <c r="Z59"/>
  <c r="AA59"/>
  <c r="Y59"/>
  <c r="Y58"/>
  <c r="Z58"/>
  <c r="AA58"/>
  <c r="Z57"/>
  <c r="AA57"/>
  <c r="Y57"/>
  <c r="Y56"/>
  <c r="Z56"/>
  <c r="AA56"/>
  <c r="Z55"/>
  <c r="AA55"/>
  <c r="Y55"/>
  <c r="Y54"/>
  <c r="Z54"/>
  <c r="AA54"/>
  <c r="Z53"/>
  <c r="AA53"/>
  <c r="Y53"/>
  <c r="Y52"/>
  <c r="Z52"/>
  <c r="AA52"/>
  <c r="Z51"/>
  <c r="AA51"/>
  <c r="Y51"/>
  <c r="Y50"/>
  <c r="Z50"/>
  <c r="AA50"/>
  <c r="Z49"/>
  <c r="AA49"/>
  <c r="Y49"/>
  <c r="Y48"/>
  <c r="Z48"/>
  <c r="AA48"/>
  <c r="Z47"/>
  <c r="AA47"/>
  <c r="Y47"/>
  <c r="Y46"/>
  <c r="Z46"/>
  <c r="AA46"/>
  <c r="Y45"/>
  <c r="Z45"/>
  <c r="AA45"/>
  <c r="Y44"/>
  <c r="Z44"/>
  <c r="AA44"/>
  <c r="Y43"/>
  <c r="Z43"/>
  <c r="AA43"/>
  <c r="Y42"/>
  <c r="Z42"/>
  <c r="AA42"/>
  <c r="Y41"/>
  <c r="Z41"/>
  <c r="AA41"/>
  <c r="Y40"/>
  <c r="Z40"/>
  <c r="AA40"/>
  <c r="Y39"/>
  <c r="Z39"/>
  <c r="AA39"/>
  <c r="Y38"/>
  <c r="Z38"/>
  <c r="AA38"/>
  <c r="Y37"/>
  <c r="Z37"/>
  <c r="AA37"/>
  <c r="Y36"/>
  <c r="Z36"/>
  <c r="AA36"/>
  <c r="Y35"/>
  <c r="Z35"/>
  <c r="AA35"/>
  <c r="Y34"/>
  <c r="Z34"/>
  <c r="AA34"/>
  <c r="Y33"/>
  <c r="Z33"/>
  <c r="AA33"/>
  <c r="Y32"/>
  <c r="Z32"/>
  <c r="AA32"/>
  <c r="Y31"/>
  <c r="Z31"/>
  <c r="AA31"/>
  <c r="Y30"/>
  <c r="Z30"/>
  <c r="AA30"/>
  <c r="Y29"/>
  <c r="Z29"/>
  <c r="AA29"/>
  <c r="Y28"/>
  <c r="Z28"/>
  <c r="AA28"/>
  <c r="Y27"/>
  <c r="Z27"/>
  <c r="AA27"/>
  <c r="Y26"/>
  <c r="Y25"/>
  <c r="Y24"/>
  <c r="Y23"/>
  <c r="Y22"/>
  <c r="Y21"/>
  <c r="Y18"/>
  <c r="AW18"/>
  <c r="Z18"/>
  <c r="Y20"/>
  <c r="AW20"/>
  <c r="Y19"/>
  <c r="AW19"/>
  <c r="Y16"/>
  <c r="Y17"/>
  <c r="AW17"/>
  <c r="Y14"/>
  <c r="Z14"/>
  <c r="Y15"/>
  <c r="AW16"/>
  <c r="AW15"/>
  <c r="Y13"/>
  <c r="AW13"/>
  <c r="Y12"/>
  <c r="AW12"/>
  <c r="Y11"/>
  <c r="Z11"/>
  <c r="Y60" i="4"/>
  <c r="Y59"/>
  <c r="Y58"/>
  <c r="Y57"/>
  <c r="Y56"/>
  <c r="Y55"/>
  <c r="Y54"/>
  <c r="Y53"/>
  <c r="Y52"/>
  <c r="Y51"/>
  <c r="Y50"/>
  <c r="Y49"/>
  <c r="Y48"/>
  <c r="Y47"/>
  <c r="Y46"/>
  <c r="Y45"/>
  <c r="Y44"/>
  <c r="Y43"/>
  <c r="Y42"/>
  <c r="Y41"/>
  <c r="Y40"/>
  <c r="Y39"/>
  <c r="Y38"/>
  <c r="Y37"/>
  <c r="Y36"/>
  <c r="Y35"/>
  <c r="Y34"/>
  <c r="Y32"/>
  <c r="Z32"/>
  <c r="Y31"/>
  <c r="AW32"/>
  <c r="Y30"/>
  <c r="Z30"/>
  <c r="Y24"/>
  <c r="Z24"/>
  <c r="AA24"/>
  <c r="Y29"/>
  <c r="AW29"/>
  <c r="Y27"/>
  <c r="Z27"/>
  <c r="AA27"/>
  <c r="Y33"/>
  <c r="AW27"/>
  <c r="Y26"/>
  <c r="AW26"/>
  <c r="Y23"/>
  <c r="Z23"/>
  <c r="AA23"/>
  <c r="Y28"/>
  <c r="Z28"/>
  <c r="Y22"/>
  <c r="AW23"/>
  <c r="Y19"/>
  <c r="Z19"/>
  <c r="AA19"/>
  <c r="Y21"/>
  <c r="Z21"/>
  <c r="Y25"/>
  <c r="AW25"/>
  <c r="AW21"/>
  <c r="Y20"/>
  <c r="Z20"/>
  <c r="AW19"/>
  <c r="Y18"/>
  <c r="Z18"/>
  <c r="Y17"/>
  <c r="Z17"/>
  <c r="Y15"/>
  <c r="Z15"/>
  <c r="Y16"/>
  <c r="AW17"/>
  <c r="Y13"/>
  <c r="Z13"/>
  <c r="Y14"/>
  <c r="Y12"/>
  <c r="Z12"/>
  <c r="Y11"/>
  <c r="Z11"/>
  <c r="Y60" i="3"/>
  <c r="Y59"/>
  <c r="Y58"/>
  <c r="Y57"/>
  <c r="Y56"/>
  <c r="Y55"/>
  <c r="Y54"/>
  <c r="Y53"/>
  <c r="Y52"/>
  <c r="Y51"/>
  <c r="Y50"/>
  <c r="Y49"/>
  <c r="Y48"/>
  <c r="Y47"/>
  <c r="Y46"/>
  <c r="Y45"/>
  <c r="Y44"/>
  <c r="Y43"/>
  <c r="Y42"/>
  <c r="Y41"/>
  <c r="Y40"/>
  <c r="Y39"/>
  <c r="Y38"/>
  <c r="Y37"/>
  <c r="Y36"/>
  <c r="Y35"/>
  <c r="Y34"/>
  <c r="Y33"/>
  <c r="Y32"/>
  <c r="Y31"/>
  <c r="Y30"/>
  <c r="Y29"/>
  <c r="Y28"/>
  <c r="Y27"/>
  <c r="Y26"/>
  <c r="Y25"/>
  <c r="Y24"/>
  <c r="Y23"/>
  <c r="Y22"/>
  <c r="Y21"/>
  <c r="Y20"/>
  <c r="Y19"/>
  <c r="Y17"/>
  <c r="Z17"/>
  <c r="Y18"/>
  <c r="Z18"/>
  <c r="AA18"/>
  <c r="Y16"/>
  <c r="Z16"/>
  <c r="Y15"/>
  <c r="AW15"/>
  <c r="Z15"/>
  <c r="Y14"/>
  <c r="Z14"/>
  <c r="Y13"/>
  <c r="Z13"/>
  <c r="Y11"/>
  <c r="Z11"/>
  <c r="Y12"/>
  <c r="Z12"/>
  <c r="Y60" i="2"/>
  <c r="Y59"/>
  <c r="Y58"/>
  <c r="Y57"/>
  <c r="Y56"/>
  <c r="Y55"/>
  <c r="Y54"/>
  <c r="Y53"/>
  <c r="Y52"/>
  <c r="Y51"/>
  <c r="Y50"/>
  <c r="Y49"/>
  <c r="Y48"/>
  <c r="Y47"/>
  <c r="Y46"/>
  <c r="Y45"/>
  <c r="Y44"/>
  <c r="Y43"/>
  <c r="Y42"/>
  <c r="Y41"/>
  <c r="Y40"/>
  <c r="Y39"/>
  <c r="Y38"/>
  <c r="Y37"/>
  <c r="Y36"/>
  <c r="Y35"/>
  <c r="Y34"/>
  <c r="Y33"/>
  <c r="Y32"/>
  <c r="Y31"/>
  <c r="Y30"/>
  <c r="Y29"/>
  <c r="Y28"/>
  <c r="Y27"/>
  <c r="Y23"/>
  <c r="Z23"/>
  <c r="Y22"/>
  <c r="Z22"/>
  <c r="Y26"/>
  <c r="Z26"/>
  <c r="AA26"/>
  <c r="Y24"/>
  <c r="Z24"/>
  <c r="AA24"/>
  <c r="Y25"/>
  <c r="Z25"/>
  <c r="AA25"/>
  <c r="AW23"/>
  <c r="Y21"/>
  <c r="Z21"/>
  <c r="AA21"/>
  <c r="Y19"/>
  <c r="Z19"/>
  <c r="Y18"/>
  <c r="Z18"/>
  <c r="AA18"/>
  <c r="Y20"/>
  <c r="Z20"/>
  <c r="AA20"/>
  <c r="Y17"/>
  <c r="Z17"/>
  <c r="Y15"/>
  <c r="Z15"/>
  <c r="Y16"/>
  <c r="Z16"/>
  <c r="Y14"/>
  <c r="Z14"/>
  <c r="Y13"/>
  <c r="Z13"/>
  <c r="Y12"/>
  <c r="Z12"/>
  <c r="Y11"/>
  <c r="AW11"/>
  <c r="AT12" i="1"/>
  <c r="AT13"/>
  <c r="AT14"/>
  <c r="AT15"/>
  <c r="AT16"/>
  <c r="AT17"/>
  <c r="AT18"/>
  <c r="AT19"/>
  <c r="AT20"/>
  <c r="AT21"/>
  <c r="AT22"/>
  <c r="AT23"/>
  <c r="AT24"/>
  <c r="AT25"/>
  <c r="AT26"/>
  <c r="AT27"/>
  <c r="AT28"/>
  <c r="AT29"/>
  <c r="AT30"/>
  <c r="AT31"/>
  <c r="AT32"/>
  <c r="AT33"/>
  <c r="AT34"/>
  <c r="AT35"/>
  <c r="AT36"/>
  <c r="AT37"/>
  <c r="AT38"/>
  <c r="AT39"/>
  <c r="AT40"/>
  <c r="AT41"/>
  <c r="AT42"/>
  <c r="AT43"/>
  <c r="AT44"/>
  <c r="AT45"/>
  <c r="AT46"/>
  <c r="AT47"/>
  <c r="AT48"/>
  <c r="AT49"/>
  <c r="AT50"/>
  <c r="AT51"/>
  <c r="AT52"/>
  <c r="AT53"/>
  <c r="AT54"/>
  <c r="AT55"/>
  <c r="AT56"/>
  <c r="AT57"/>
  <c r="AT58"/>
  <c r="AT59"/>
  <c r="AT60"/>
  <c r="AT11"/>
  <c r="AR13" i="6"/>
  <c r="AR24"/>
  <c r="AR24" i="4"/>
  <c r="AR28"/>
  <c r="AR14"/>
  <c r="AR16"/>
  <c r="AR18"/>
  <c r="AR20"/>
  <c r="AR22"/>
  <c r="AR26"/>
  <c r="AO12" i="10"/>
  <c r="AP12"/>
  <c r="AQ12"/>
  <c r="AO15"/>
  <c r="AP15"/>
  <c r="AQ15"/>
  <c r="AO14"/>
  <c r="AP14"/>
  <c r="AQ14"/>
  <c r="AO13"/>
  <c r="AP13"/>
  <c r="AQ13"/>
  <c r="AO16"/>
  <c r="AP16"/>
  <c r="AQ16"/>
  <c r="AO17"/>
  <c r="AP17"/>
  <c r="AQ17"/>
  <c r="AO18"/>
  <c r="AP18"/>
  <c r="AQ18"/>
  <c r="AO19"/>
  <c r="AP19"/>
  <c r="AQ19"/>
  <c r="AO11"/>
  <c r="AP11"/>
  <c r="AQ11"/>
  <c r="AO27"/>
  <c r="AP27"/>
  <c r="AQ27"/>
  <c r="AO22"/>
  <c r="AP22"/>
  <c r="AQ22"/>
  <c r="AO28"/>
  <c r="AP28"/>
  <c r="AQ28"/>
  <c r="AO23"/>
  <c r="AP23"/>
  <c r="AQ23"/>
  <c r="AO21"/>
  <c r="AP21"/>
  <c r="AQ21"/>
  <c r="AO24"/>
  <c r="AP24"/>
  <c r="AQ24"/>
  <c r="AO26"/>
  <c r="AP26"/>
  <c r="AQ26"/>
  <c r="AO25"/>
  <c r="AP25"/>
  <c r="AQ25"/>
  <c r="AO31"/>
  <c r="AP31"/>
  <c r="AQ31"/>
  <c r="AO29"/>
  <c r="AP29"/>
  <c r="AQ29"/>
  <c r="AO34"/>
  <c r="AP34"/>
  <c r="AQ34"/>
  <c r="AO20"/>
  <c r="AP20"/>
  <c r="AQ20"/>
  <c r="AO40"/>
  <c r="AP40"/>
  <c r="AQ40"/>
  <c r="AO30"/>
  <c r="AP30"/>
  <c r="AQ30"/>
  <c r="AO32"/>
  <c r="AP32"/>
  <c r="AQ32"/>
  <c r="AO33"/>
  <c r="AP33"/>
  <c r="AQ33"/>
  <c r="AO36"/>
  <c r="AP36"/>
  <c r="AQ36"/>
  <c r="AO43"/>
  <c r="AP43"/>
  <c r="AQ43"/>
  <c r="AO44"/>
  <c r="AP44"/>
  <c r="AQ44"/>
  <c r="AO37"/>
  <c r="AP37"/>
  <c r="AQ37"/>
  <c r="AO39"/>
  <c r="AP39"/>
  <c r="AQ39"/>
  <c r="AO38"/>
  <c r="AP38"/>
  <c r="AQ38"/>
  <c r="AO35"/>
  <c r="AP35"/>
  <c r="AQ35"/>
  <c r="AO41"/>
  <c r="AP41"/>
  <c r="AQ41"/>
  <c r="AO42"/>
  <c r="AP42"/>
  <c r="AQ42"/>
  <c r="AO45"/>
  <c r="AP45"/>
  <c r="AQ45"/>
  <c r="AO11" i="9"/>
  <c r="AP11"/>
  <c r="AQ11"/>
  <c r="AO14"/>
  <c r="AP14"/>
  <c r="AQ14"/>
  <c r="AO12"/>
  <c r="AP12"/>
  <c r="AQ12"/>
  <c r="AO15"/>
  <c r="AP15"/>
  <c r="AQ15"/>
  <c r="AO18"/>
  <c r="AP18"/>
  <c r="AQ18"/>
  <c r="AO17"/>
  <c r="AP17"/>
  <c r="AQ17"/>
  <c r="AO13"/>
  <c r="AP13"/>
  <c r="AQ13"/>
  <c r="AO19"/>
  <c r="AP19"/>
  <c r="AQ19"/>
  <c r="AO20"/>
  <c r="AP20"/>
  <c r="AQ20"/>
  <c r="AO16"/>
  <c r="AP16"/>
  <c r="AQ16"/>
  <c r="AO12" i="8"/>
  <c r="AP12"/>
  <c r="AQ12"/>
  <c r="AO14"/>
  <c r="AP14"/>
  <c r="AQ14"/>
  <c r="AO13"/>
  <c r="AP13"/>
  <c r="AQ13"/>
  <c r="AO16"/>
  <c r="AP16"/>
  <c r="AQ16"/>
  <c r="AO15"/>
  <c r="AP15"/>
  <c r="AQ15"/>
  <c r="AO17"/>
  <c r="AP17"/>
  <c r="AQ17"/>
  <c r="AO19"/>
  <c r="AP19"/>
  <c r="AQ19"/>
  <c r="AO18"/>
  <c r="AP18"/>
  <c r="AQ18"/>
  <c r="AO20"/>
  <c r="AP20"/>
  <c r="AQ20"/>
  <c r="AO21"/>
  <c r="AP21"/>
  <c r="AQ21"/>
  <c r="AO22"/>
  <c r="AP22"/>
  <c r="AQ22"/>
  <c r="AO24"/>
  <c r="AP24"/>
  <c r="AQ24"/>
  <c r="AO23"/>
  <c r="AP23"/>
  <c r="AQ23"/>
  <c r="AO26"/>
  <c r="AP26"/>
  <c r="AQ26"/>
  <c r="AO29"/>
  <c r="AP29"/>
  <c r="AQ29"/>
  <c r="AO25"/>
  <c r="AP25"/>
  <c r="AQ25"/>
  <c r="AO30"/>
  <c r="AP30"/>
  <c r="AQ30"/>
  <c r="AO27"/>
  <c r="AP27"/>
  <c r="AQ27"/>
  <c r="AO36"/>
  <c r="AP36"/>
  <c r="AQ36"/>
  <c r="AO37"/>
  <c r="AP37"/>
  <c r="AQ37"/>
  <c r="AO39"/>
  <c r="AP39"/>
  <c r="AQ39"/>
  <c r="AO41"/>
  <c r="AP41"/>
  <c r="AQ41"/>
  <c r="AO42"/>
  <c r="AP42"/>
  <c r="AQ42"/>
  <c r="AO28"/>
  <c r="AP28"/>
  <c r="AQ28"/>
  <c r="AO31"/>
  <c r="AP31"/>
  <c r="AQ31"/>
  <c r="AO32"/>
  <c r="AP32"/>
  <c r="AQ32"/>
  <c r="AO33"/>
  <c r="AP33"/>
  <c r="AQ33"/>
  <c r="AO34"/>
  <c r="AP34"/>
  <c r="AQ34"/>
  <c r="AO35"/>
  <c r="AP35"/>
  <c r="AQ35"/>
  <c r="AO38"/>
  <c r="AP38"/>
  <c r="AQ38"/>
  <c r="AO40"/>
  <c r="AP40"/>
  <c r="AQ40"/>
  <c r="AO11"/>
  <c r="AP11"/>
  <c r="AQ11"/>
  <c r="AO12" i="7"/>
  <c r="AP12"/>
  <c r="AQ12"/>
  <c r="AO13"/>
  <c r="AP13"/>
  <c r="AQ13"/>
  <c r="AO14"/>
  <c r="AP14"/>
  <c r="AQ14"/>
  <c r="AO15"/>
  <c r="AP15"/>
  <c r="AQ15"/>
  <c r="AO16"/>
  <c r="AP16"/>
  <c r="AQ16"/>
  <c r="AO17"/>
  <c r="AP17"/>
  <c r="AQ17"/>
  <c r="AO19"/>
  <c r="AP19"/>
  <c r="AQ19"/>
  <c r="AO20"/>
  <c r="AP20"/>
  <c r="AQ20"/>
  <c r="AO18"/>
  <c r="AP18"/>
  <c r="AQ18"/>
  <c r="AO23"/>
  <c r="AP23"/>
  <c r="AQ23"/>
  <c r="AO21"/>
  <c r="AP21"/>
  <c r="AQ21"/>
  <c r="AO22"/>
  <c r="AP22"/>
  <c r="AQ22"/>
  <c r="AO25"/>
  <c r="AP25"/>
  <c r="AQ25"/>
  <c r="AO24"/>
  <c r="AP24"/>
  <c r="AQ24"/>
  <c r="AO11"/>
  <c r="AP11"/>
  <c r="AQ11"/>
  <c r="AO12" i="6"/>
  <c r="AP12"/>
  <c r="AQ12"/>
  <c r="AO13"/>
  <c r="AP13"/>
  <c r="AQ13"/>
  <c r="AO16"/>
  <c r="AP16"/>
  <c r="AQ16"/>
  <c r="AO15"/>
  <c r="AP15"/>
  <c r="AQ15"/>
  <c r="AO18"/>
  <c r="AP18"/>
  <c r="AQ18"/>
  <c r="AO14"/>
  <c r="AP14"/>
  <c r="AQ14"/>
  <c r="AO19"/>
  <c r="AP19"/>
  <c r="AQ19"/>
  <c r="AO17"/>
  <c r="AP17"/>
  <c r="AQ17"/>
  <c r="AO20"/>
  <c r="AP20"/>
  <c r="AQ20"/>
  <c r="AO21"/>
  <c r="AP21"/>
  <c r="AQ21"/>
  <c r="AO22"/>
  <c r="AP22"/>
  <c r="AQ22"/>
  <c r="AO23"/>
  <c r="AP23"/>
  <c r="AQ23"/>
  <c r="AO28"/>
  <c r="AP28"/>
  <c r="AQ28"/>
  <c r="AO25"/>
  <c r="AP25"/>
  <c r="AQ25"/>
  <c r="AO24"/>
  <c r="AP24"/>
  <c r="AQ24"/>
  <c r="AO27"/>
  <c r="AP27"/>
  <c r="AQ27"/>
  <c r="AO26"/>
  <c r="AP26"/>
  <c r="AQ26"/>
  <c r="AO30"/>
  <c r="AP30"/>
  <c r="AQ30"/>
  <c r="AO32"/>
  <c r="AP32"/>
  <c r="AQ32"/>
  <c r="AO33"/>
  <c r="AP33"/>
  <c r="AQ33"/>
  <c r="AO35"/>
  <c r="AP35"/>
  <c r="AQ35"/>
  <c r="AO31"/>
  <c r="AP31"/>
  <c r="AQ31"/>
  <c r="AO29"/>
  <c r="AA29"/>
  <c r="AP29"/>
  <c r="AQ29"/>
  <c r="AO34"/>
  <c r="AP34"/>
  <c r="AQ34"/>
  <c r="AO36"/>
  <c r="AP36"/>
  <c r="AQ36"/>
  <c r="AO37"/>
  <c r="AP37"/>
  <c r="AQ37"/>
  <c r="AO38"/>
  <c r="AP38"/>
  <c r="AQ38"/>
  <c r="AO39"/>
  <c r="AP39"/>
  <c r="AQ39"/>
  <c r="AO40"/>
  <c r="AP40"/>
  <c r="AQ40"/>
  <c r="AO41"/>
  <c r="AP41"/>
  <c r="AQ41"/>
  <c r="AO42"/>
  <c r="AP42"/>
  <c r="AQ42"/>
  <c r="AO11"/>
  <c r="AP11"/>
  <c r="AQ11"/>
  <c r="AO14" i="5"/>
  <c r="AP14"/>
  <c r="AQ14"/>
  <c r="AO11"/>
  <c r="AP11"/>
  <c r="AQ11"/>
  <c r="AO12"/>
  <c r="AP12"/>
  <c r="AQ12"/>
  <c r="AO13"/>
  <c r="AP13"/>
  <c r="AQ13"/>
  <c r="AO15"/>
  <c r="AP15"/>
  <c r="AQ15"/>
  <c r="AO16"/>
  <c r="AP16"/>
  <c r="AQ16"/>
  <c r="AO17"/>
  <c r="AP17"/>
  <c r="AQ17"/>
  <c r="AO13" i="4"/>
  <c r="AP13"/>
  <c r="AQ13"/>
  <c r="AO12"/>
  <c r="AP12"/>
  <c r="AQ12"/>
  <c r="AO14"/>
  <c r="AP14"/>
  <c r="AQ14"/>
  <c r="AO15"/>
  <c r="AP15"/>
  <c r="AQ15"/>
  <c r="AO17"/>
  <c r="AP17"/>
  <c r="AQ17"/>
  <c r="AO16"/>
  <c r="AP16"/>
  <c r="AQ16"/>
  <c r="AO20"/>
  <c r="AP20"/>
  <c r="AQ20"/>
  <c r="AO25"/>
  <c r="AP25"/>
  <c r="AQ25"/>
  <c r="AO21"/>
  <c r="AP21"/>
  <c r="AQ21"/>
  <c r="AO22"/>
  <c r="AP22"/>
  <c r="AQ22"/>
  <c r="AO26"/>
  <c r="AP26"/>
  <c r="AQ26"/>
  <c r="AO18"/>
  <c r="AP18"/>
  <c r="AQ18"/>
  <c r="AO24"/>
  <c r="AP24"/>
  <c r="AQ24"/>
  <c r="AO19"/>
  <c r="AP19"/>
  <c r="AQ19"/>
  <c r="AO27"/>
  <c r="AP27"/>
  <c r="AQ27"/>
  <c r="AO23"/>
  <c r="AP23"/>
  <c r="AQ23"/>
  <c r="AO28"/>
  <c r="AP28"/>
  <c r="AQ28"/>
  <c r="AO11"/>
  <c r="AP11"/>
  <c r="AQ11"/>
  <c r="AO15" i="3"/>
  <c r="AP15"/>
  <c r="AQ15"/>
  <c r="AO13"/>
  <c r="AP13"/>
  <c r="AQ13"/>
  <c r="AO12"/>
  <c r="AP12"/>
  <c r="AQ12"/>
  <c r="AO14"/>
  <c r="AP14"/>
  <c r="AQ14"/>
  <c r="AO11"/>
  <c r="AP11"/>
  <c r="AQ11"/>
  <c r="AO12" i="2"/>
  <c r="AP12"/>
  <c r="AQ12"/>
  <c r="AO13"/>
  <c r="AP13"/>
  <c r="AQ13"/>
  <c r="AO14"/>
  <c r="AP14"/>
  <c r="AQ14"/>
  <c r="AO16"/>
  <c r="AP16"/>
  <c r="AQ16"/>
  <c r="AO15"/>
  <c r="AP15"/>
  <c r="AQ15"/>
  <c r="AO17"/>
  <c r="AP17"/>
  <c r="AQ17"/>
  <c r="AO18"/>
  <c r="AP18"/>
  <c r="AQ18"/>
  <c r="AO19"/>
  <c r="AP19"/>
  <c r="AQ19"/>
  <c r="AO11"/>
  <c r="AP11"/>
  <c r="AQ11"/>
  <c r="AP43" i="8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Y62"/>
  <c r="AO62"/>
  <c r="AQ62"/>
  <c r="AR62"/>
  <c r="AS62"/>
  <c r="AX62"/>
  <c r="AP63"/>
  <c r="AP64"/>
  <c r="AP65"/>
  <c r="AP66"/>
  <c r="AP67"/>
  <c r="Y61"/>
  <c r="AO61"/>
  <c r="AQ61"/>
  <c r="AR61"/>
  <c r="AS61"/>
  <c r="AX61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R11" i="5"/>
  <c r="AS11"/>
  <c r="AR13" i="4"/>
  <c r="AS13"/>
  <c r="AS14"/>
  <c r="AR15"/>
  <c r="AS15"/>
  <c r="AS16"/>
  <c r="AR17"/>
  <c r="AS17"/>
  <c r="AS18"/>
  <c r="AR19"/>
  <c r="AS19"/>
  <c r="AS20"/>
  <c r="AR21"/>
  <c r="AS21"/>
  <c r="AS22"/>
  <c r="AR23"/>
  <c r="AS23"/>
  <c r="AS24"/>
  <c r="AR25"/>
  <c r="AS25"/>
  <c r="AS26"/>
  <c r="AR27"/>
  <c r="AS27"/>
  <c r="AS28"/>
  <c r="AO29"/>
  <c r="AP29"/>
  <c r="AQ29"/>
  <c r="AR29"/>
  <c r="AS29"/>
  <c r="AO30"/>
  <c r="AP30"/>
  <c r="AQ30"/>
  <c r="AR30"/>
  <c r="AS30"/>
  <c r="AO31"/>
  <c r="AP31"/>
  <c r="AQ31"/>
  <c r="AR31"/>
  <c r="AS31"/>
  <c r="AO32"/>
  <c r="AP32"/>
  <c r="AQ32"/>
  <c r="AR32"/>
  <c r="AS32"/>
  <c r="AO33"/>
  <c r="AP33"/>
  <c r="AQ33"/>
  <c r="AR33"/>
  <c r="AS33"/>
  <c r="AO34"/>
  <c r="AP34"/>
  <c r="AQ34"/>
  <c r="AR34"/>
  <c r="AS34"/>
  <c r="AO35"/>
  <c r="AP35"/>
  <c r="AQ35"/>
  <c r="AR35"/>
  <c r="AS35"/>
  <c r="AO36"/>
  <c r="AP36"/>
  <c r="AQ36"/>
  <c r="AR36"/>
  <c r="AS36"/>
  <c r="AO37"/>
  <c r="AP37"/>
  <c r="AQ37"/>
  <c r="AR37"/>
  <c r="AS37"/>
  <c r="AO38"/>
  <c r="AP38"/>
  <c r="AQ38"/>
  <c r="AR38"/>
  <c r="AS38"/>
  <c r="AO39"/>
  <c r="AP39"/>
  <c r="AQ39"/>
  <c r="AR39"/>
  <c r="AS39"/>
  <c r="AO40"/>
  <c r="AP40"/>
  <c r="AQ40"/>
  <c r="AR40"/>
  <c r="AS40"/>
  <c r="AO41"/>
  <c r="AP41"/>
  <c r="AQ41"/>
  <c r="AR41"/>
  <c r="AS41"/>
  <c r="AO42"/>
  <c r="AP42"/>
  <c r="AQ42"/>
  <c r="AR42"/>
  <c r="AS42"/>
  <c r="AO43"/>
  <c r="AP43"/>
  <c r="AQ43"/>
  <c r="AR43"/>
  <c r="AS43"/>
  <c r="AO44"/>
  <c r="AP44"/>
  <c r="AQ44"/>
  <c r="AR44"/>
  <c r="AS44"/>
  <c r="AO45"/>
  <c r="AP45"/>
  <c r="AQ45"/>
  <c r="AR45"/>
  <c r="AS45"/>
  <c r="AO46"/>
  <c r="AP46"/>
  <c r="AQ46"/>
  <c r="AR46"/>
  <c r="AS46"/>
  <c r="AO47"/>
  <c r="AP47"/>
  <c r="AQ47"/>
  <c r="AR47"/>
  <c r="AS47"/>
  <c r="AO48"/>
  <c r="AP48"/>
  <c r="AQ48"/>
  <c r="AR48"/>
  <c r="AS48"/>
  <c r="AO49"/>
  <c r="AP49"/>
  <c r="AQ49"/>
  <c r="AR49"/>
  <c r="AS49"/>
  <c r="AO50"/>
  <c r="AP50"/>
  <c r="AQ50"/>
  <c r="AR50"/>
  <c r="AS50"/>
  <c r="AO51"/>
  <c r="AP51"/>
  <c r="AQ51"/>
  <c r="AR51"/>
  <c r="AS51"/>
  <c r="AO52"/>
  <c r="AP52"/>
  <c r="AQ52"/>
  <c r="AR52"/>
  <c r="AS52"/>
  <c r="AO53"/>
  <c r="AP53"/>
  <c r="AQ53"/>
  <c r="AR53"/>
  <c r="AS53"/>
  <c r="AO54"/>
  <c r="AP54"/>
  <c r="AQ54"/>
  <c r="AR54"/>
  <c r="AS54"/>
  <c r="AO55"/>
  <c r="AP55"/>
  <c r="AQ55"/>
  <c r="AR55"/>
  <c r="AS55"/>
  <c r="AO56"/>
  <c r="AP56"/>
  <c r="AQ56"/>
  <c r="AR56"/>
  <c r="AS56"/>
  <c r="AO57"/>
  <c r="AP57"/>
  <c r="AQ57"/>
  <c r="AR57"/>
  <c r="AS57"/>
  <c r="AO58"/>
  <c r="AP58"/>
  <c r="AQ58"/>
  <c r="AR58"/>
  <c r="AS58"/>
  <c r="AO59"/>
  <c r="AP59"/>
  <c r="AQ59"/>
  <c r="AR59"/>
  <c r="AS59"/>
  <c r="AO60"/>
  <c r="AP60"/>
  <c r="AQ60"/>
  <c r="AR60"/>
  <c r="AS60"/>
  <c r="AR12" i="3"/>
  <c r="AS12"/>
  <c r="AR13"/>
  <c r="AS13"/>
  <c r="AR14"/>
  <c r="AS14"/>
  <c r="AR15"/>
  <c r="AS15"/>
  <c r="AO16"/>
  <c r="AP16"/>
  <c r="AQ16"/>
  <c r="AR16"/>
  <c r="AS16"/>
  <c r="AO17"/>
  <c r="AP17"/>
  <c r="AQ17"/>
  <c r="AR17"/>
  <c r="AS17"/>
  <c r="AO18"/>
  <c r="AP18"/>
  <c r="AQ18"/>
  <c r="AR18"/>
  <c r="AS18"/>
  <c r="AO19"/>
  <c r="AP19"/>
  <c r="AQ19"/>
  <c r="AR19"/>
  <c r="AS19"/>
  <c r="AO20"/>
  <c r="AP20"/>
  <c r="AQ20"/>
  <c r="AR20"/>
  <c r="AS20"/>
  <c r="AO21"/>
  <c r="AP21"/>
  <c r="AQ21"/>
  <c r="AR21"/>
  <c r="AS21"/>
  <c r="AO22"/>
  <c r="AP22"/>
  <c r="AQ22"/>
  <c r="AR22"/>
  <c r="AS22"/>
  <c r="AO23"/>
  <c r="AP23"/>
  <c r="AQ23"/>
  <c r="AR23"/>
  <c r="AS23"/>
  <c r="AO24"/>
  <c r="AP24"/>
  <c r="AQ24"/>
  <c r="AR24"/>
  <c r="AS24"/>
  <c r="AO25"/>
  <c r="AP25"/>
  <c r="AQ25"/>
  <c r="AR25"/>
  <c r="AS25"/>
  <c r="AO26"/>
  <c r="AP26"/>
  <c r="AQ26"/>
  <c r="AR26"/>
  <c r="AS26"/>
  <c r="AO27"/>
  <c r="AP27"/>
  <c r="AQ27"/>
  <c r="AR27"/>
  <c r="AS27"/>
  <c r="AO28"/>
  <c r="AP28"/>
  <c r="AQ28"/>
  <c r="AR28"/>
  <c r="AS28"/>
  <c r="AO29"/>
  <c r="AP29"/>
  <c r="AQ29"/>
  <c r="AR29"/>
  <c r="AS29"/>
  <c r="AO30"/>
  <c r="AP30"/>
  <c r="AQ30"/>
  <c r="AR30"/>
  <c r="AS30"/>
  <c r="AO31"/>
  <c r="AP31"/>
  <c r="AQ31"/>
  <c r="AR31"/>
  <c r="AS31"/>
  <c r="AO32"/>
  <c r="AP32"/>
  <c r="AQ32"/>
  <c r="AR32"/>
  <c r="AS32"/>
  <c r="AO33"/>
  <c r="AP33"/>
  <c r="AQ33"/>
  <c r="AR33"/>
  <c r="AS33"/>
  <c r="AO34"/>
  <c r="AP34"/>
  <c r="AQ34"/>
  <c r="AR34"/>
  <c r="AS34"/>
  <c r="AO35"/>
  <c r="AP35"/>
  <c r="AQ35"/>
  <c r="AR35"/>
  <c r="AS35"/>
  <c r="AO36"/>
  <c r="AP36"/>
  <c r="AQ36"/>
  <c r="AR36"/>
  <c r="AS36"/>
  <c r="AO37"/>
  <c r="AP37"/>
  <c r="AQ37"/>
  <c r="AR37"/>
  <c r="AS37"/>
  <c r="AO38"/>
  <c r="AP38"/>
  <c r="AQ38"/>
  <c r="AR38"/>
  <c r="AS38"/>
  <c r="AO39"/>
  <c r="AP39"/>
  <c r="AQ39"/>
  <c r="AR39"/>
  <c r="AS39"/>
  <c r="AO40"/>
  <c r="AP40"/>
  <c r="AQ40"/>
  <c r="AR40"/>
  <c r="AS40"/>
  <c r="AO41"/>
  <c r="AP41"/>
  <c r="AQ41"/>
  <c r="AR41"/>
  <c r="AS41"/>
  <c r="AO42"/>
  <c r="AP42"/>
  <c r="AQ42"/>
  <c r="AR42"/>
  <c r="AS42"/>
  <c r="AO43"/>
  <c r="AP43"/>
  <c r="AQ43"/>
  <c r="AR43"/>
  <c r="AS43"/>
  <c r="AO44"/>
  <c r="AP44"/>
  <c r="AQ44"/>
  <c r="AR44"/>
  <c r="AS44"/>
  <c r="AO45"/>
  <c r="AP45"/>
  <c r="AQ45"/>
  <c r="AR45"/>
  <c r="AS45"/>
  <c r="AO46"/>
  <c r="AP46"/>
  <c r="AQ46"/>
  <c r="AR46"/>
  <c r="AS46"/>
  <c r="AO47"/>
  <c r="AP47"/>
  <c r="AQ47"/>
  <c r="AR47"/>
  <c r="AS47"/>
  <c r="AO48"/>
  <c r="AP48"/>
  <c r="AQ48"/>
  <c r="AR48"/>
  <c r="AS48"/>
  <c r="AO49"/>
  <c r="AP49"/>
  <c r="AQ49"/>
  <c r="AR49"/>
  <c r="AS49"/>
  <c r="AO50"/>
  <c r="AP50"/>
  <c r="AQ50"/>
  <c r="AR50"/>
  <c r="AS50"/>
  <c r="AO51"/>
  <c r="AP51"/>
  <c r="AQ51"/>
  <c r="AR51"/>
  <c r="AS51"/>
  <c r="AO52"/>
  <c r="AP52"/>
  <c r="AQ52"/>
  <c r="AR52"/>
  <c r="AS52"/>
  <c r="AO53"/>
  <c r="AP53"/>
  <c r="AQ53"/>
  <c r="AR53"/>
  <c r="AS53"/>
  <c r="AO54"/>
  <c r="AP54"/>
  <c r="AQ54"/>
  <c r="AR54"/>
  <c r="AS54"/>
  <c r="AO55"/>
  <c r="AP55"/>
  <c r="AQ55"/>
  <c r="AR55"/>
  <c r="AS55"/>
  <c r="AO56"/>
  <c r="AP56"/>
  <c r="AQ56"/>
  <c r="AR56"/>
  <c r="AS56"/>
  <c r="AO57"/>
  <c r="AP57"/>
  <c r="AQ57"/>
  <c r="AR57"/>
  <c r="AS57"/>
  <c r="AO58"/>
  <c r="AP58"/>
  <c r="AQ58"/>
  <c r="AR58"/>
  <c r="AS58"/>
  <c r="AO59"/>
  <c r="AP59"/>
  <c r="AQ59"/>
  <c r="AR59"/>
  <c r="AS59"/>
  <c r="AO60"/>
  <c r="AP60"/>
  <c r="AQ60"/>
  <c r="AR60"/>
  <c r="AS60"/>
  <c r="AO20" i="2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R11"/>
  <c r="AS11"/>
  <c r="AR13"/>
  <c r="AS13"/>
  <c r="AR14"/>
  <c r="AS14"/>
  <c r="AR15"/>
  <c r="AS15"/>
  <c r="AR16"/>
  <c r="AS16"/>
  <c r="AR17"/>
  <c r="AS17"/>
  <c r="AR18"/>
  <c r="AS18"/>
  <c r="AR19"/>
  <c r="AS19"/>
  <c r="AP20"/>
  <c r="AQ20"/>
  <c r="AR20"/>
  <c r="AS20"/>
  <c r="AP21"/>
  <c r="AQ21"/>
  <c r="AR21"/>
  <c r="AS21"/>
  <c r="AS60" i="10"/>
  <c r="AR60"/>
  <c r="AQ60"/>
  <c r="AP60"/>
  <c r="AO60"/>
  <c r="AS59"/>
  <c r="AR59"/>
  <c r="AQ59"/>
  <c r="AP59"/>
  <c r="AO59"/>
  <c r="AS58"/>
  <c r="AR58"/>
  <c r="AQ58"/>
  <c r="AP58"/>
  <c r="AO58"/>
  <c r="AS57"/>
  <c r="AR57"/>
  <c r="AQ57"/>
  <c r="AP57"/>
  <c r="AO57"/>
  <c r="AS56"/>
  <c r="AR56"/>
  <c r="AQ56"/>
  <c r="AP56"/>
  <c r="AO56"/>
  <c r="AS55"/>
  <c r="AR55"/>
  <c r="AQ55"/>
  <c r="AP55"/>
  <c r="AO55"/>
  <c r="AS54"/>
  <c r="AR54"/>
  <c r="AQ54"/>
  <c r="AP54"/>
  <c r="AO54"/>
  <c r="AS53"/>
  <c r="AR53"/>
  <c r="AQ53"/>
  <c r="AP53"/>
  <c r="AO53"/>
  <c r="AS52"/>
  <c r="AR52"/>
  <c r="AQ52"/>
  <c r="AP52"/>
  <c r="AO52"/>
  <c r="AS51"/>
  <c r="AR51"/>
  <c r="AQ51"/>
  <c r="AP51"/>
  <c r="AO51"/>
  <c r="AS50"/>
  <c r="AR50"/>
  <c r="AQ50"/>
  <c r="AP50"/>
  <c r="AO50"/>
  <c r="AS49"/>
  <c r="AR49"/>
  <c r="AQ49"/>
  <c r="AP49"/>
  <c r="AO49"/>
  <c r="AS48"/>
  <c r="AR48"/>
  <c r="AQ48"/>
  <c r="AP48"/>
  <c r="AO48"/>
  <c r="AS47"/>
  <c r="AR47"/>
  <c r="AQ47"/>
  <c r="AP47"/>
  <c r="AO47"/>
  <c r="AS46"/>
  <c r="AR46"/>
  <c r="AQ46"/>
  <c r="AP46"/>
  <c r="AO46"/>
  <c r="AS45"/>
  <c r="AR45"/>
  <c r="AS44"/>
  <c r="AR44"/>
  <c r="AS43"/>
  <c r="AR43"/>
  <c r="AS42"/>
  <c r="AR42"/>
  <c r="AS41"/>
  <c r="AR41"/>
  <c r="AS40"/>
  <c r="AR40"/>
  <c r="AS39"/>
  <c r="AR39"/>
  <c r="AS38"/>
  <c r="AR38"/>
  <c r="AS37"/>
  <c r="AR37"/>
  <c r="AS36"/>
  <c r="AR36"/>
  <c r="AS35"/>
  <c r="AR35"/>
  <c r="AS34"/>
  <c r="AR34"/>
  <c r="AS33"/>
  <c r="AR33"/>
  <c r="AS32"/>
  <c r="AR32"/>
  <c r="AS31"/>
  <c r="AR31"/>
  <c r="AS30"/>
  <c r="AR30"/>
  <c r="AS29"/>
  <c r="AR29"/>
  <c r="AS28"/>
  <c r="AR28"/>
  <c r="AS27"/>
  <c r="AR27"/>
  <c r="AS26"/>
  <c r="AR26"/>
  <c r="AS25"/>
  <c r="AR25"/>
  <c r="AS24"/>
  <c r="AR24"/>
  <c r="AS23"/>
  <c r="AR23"/>
  <c r="AS22"/>
  <c r="AR22"/>
  <c r="AS21"/>
  <c r="AR21"/>
  <c r="AS20"/>
  <c r="AR20"/>
  <c r="AS19"/>
  <c r="AR19"/>
  <c r="AS18"/>
  <c r="AR18"/>
  <c r="AS17"/>
  <c r="AR17"/>
  <c r="AS16"/>
  <c r="AR16"/>
  <c r="AS15"/>
  <c r="AR15"/>
  <c r="AS14"/>
  <c r="AR14"/>
  <c r="AS13"/>
  <c r="AR13"/>
  <c r="AS12"/>
  <c r="AR12"/>
  <c r="AS11"/>
  <c r="AR11"/>
  <c r="AS60" i="9"/>
  <c r="AR60"/>
  <c r="AQ60"/>
  <c r="AP60"/>
  <c r="AO60"/>
  <c r="AS59"/>
  <c r="AR59"/>
  <c r="AQ59"/>
  <c r="AP59"/>
  <c r="AO59"/>
  <c r="AS58"/>
  <c r="AR58"/>
  <c r="AQ58"/>
  <c r="AP58"/>
  <c r="AO58"/>
  <c r="AS57"/>
  <c r="AR57"/>
  <c r="AQ57"/>
  <c r="AP57"/>
  <c r="AO57"/>
  <c r="AS56"/>
  <c r="AR56"/>
  <c r="AQ56"/>
  <c r="AP56"/>
  <c r="AO56"/>
  <c r="AS55"/>
  <c r="AR55"/>
  <c r="AQ55"/>
  <c r="AP55"/>
  <c r="AO55"/>
  <c r="AS54"/>
  <c r="AR54"/>
  <c r="AQ54"/>
  <c r="AP54"/>
  <c r="AO54"/>
  <c r="AS53"/>
  <c r="AR53"/>
  <c r="AQ53"/>
  <c r="AP53"/>
  <c r="AO53"/>
  <c r="AS52"/>
  <c r="AR52"/>
  <c r="AQ52"/>
  <c r="AP52"/>
  <c r="AO52"/>
  <c r="AS51"/>
  <c r="AR51"/>
  <c r="AQ51"/>
  <c r="AP51"/>
  <c r="AO51"/>
  <c r="AS50"/>
  <c r="AR50"/>
  <c r="AQ50"/>
  <c r="AP50"/>
  <c r="AO50"/>
  <c r="AS49"/>
  <c r="AR49"/>
  <c r="AQ49"/>
  <c r="AP49"/>
  <c r="AO49"/>
  <c r="AS48"/>
  <c r="AR48"/>
  <c r="AQ48"/>
  <c r="AP48"/>
  <c r="AO48"/>
  <c r="AS47"/>
  <c r="AR47"/>
  <c r="AQ47"/>
  <c r="AP47"/>
  <c r="AO47"/>
  <c r="AS46"/>
  <c r="AR46"/>
  <c r="AQ46"/>
  <c r="AP46"/>
  <c r="AO46"/>
  <c r="AS45"/>
  <c r="AR45"/>
  <c r="AQ45"/>
  <c r="AP45"/>
  <c r="AO45"/>
  <c r="AS44"/>
  <c r="AR44"/>
  <c r="AQ44"/>
  <c r="AP44"/>
  <c r="AO44"/>
  <c r="AS43"/>
  <c r="AR43"/>
  <c r="AQ43"/>
  <c r="AP43"/>
  <c r="AO43"/>
  <c r="AS42"/>
  <c r="AR42"/>
  <c r="AQ42"/>
  <c r="AP42"/>
  <c r="AO42"/>
  <c r="AS41"/>
  <c r="AR41"/>
  <c r="AQ41"/>
  <c r="AP41"/>
  <c r="AO41"/>
  <c r="AS40"/>
  <c r="AR40"/>
  <c r="AQ40"/>
  <c r="AP40"/>
  <c r="AO40"/>
  <c r="AS39"/>
  <c r="AR39"/>
  <c r="AQ39"/>
  <c r="AP39"/>
  <c r="AO39"/>
  <c r="AS38"/>
  <c r="AR38"/>
  <c r="AQ38"/>
  <c r="AP38"/>
  <c r="AO38"/>
  <c r="AS37"/>
  <c r="AR37"/>
  <c r="AQ37"/>
  <c r="AP37"/>
  <c r="AO37"/>
  <c r="AS36"/>
  <c r="AR36"/>
  <c r="AQ36"/>
  <c r="AP36"/>
  <c r="AO36"/>
  <c r="AS35"/>
  <c r="AR35"/>
  <c r="AQ35"/>
  <c r="AP35"/>
  <c r="AO35"/>
  <c r="AS34"/>
  <c r="AR34"/>
  <c r="AQ34"/>
  <c r="AP34"/>
  <c r="AO34"/>
  <c r="AS33"/>
  <c r="AR33"/>
  <c r="AQ33"/>
  <c r="AP33"/>
  <c r="AO33"/>
  <c r="AS32"/>
  <c r="AR32"/>
  <c r="AQ32"/>
  <c r="AP32"/>
  <c r="AO32"/>
  <c r="AS31"/>
  <c r="AR31"/>
  <c r="AQ31"/>
  <c r="AP31"/>
  <c r="AO31"/>
  <c r="AS30"/>
  <c r="AR30"/>
  <c r="AQ30"/>
  <c r="AP30"/>
  <c r="AO30"/>
  <c r="AS29"/>
  <c r="AR29"/>
  <c r="AQ29"/>
  <c r="AP29"/>
  <c r="AO29"/>
  <c r="AS28"/>
  <c r="AR28"/>
  <c r="AQ28"/>
  <c r="AP28"/>
  <c r="AO28"/>
  <c r="AS27"/>
  <c r="AR27"/>
  <c r="AQ27"/>
  <c r="AP27"/>
  <c r="AO27"/>
  <c r="AS26"/>
  <c r="AR26"/>
  <c r="AQ26"/>
  <c r="AP26"/>
  <c r="AO26"/>
  <c r="AS25"/>
  <c r="AR25"/>
  <c r="AQ25"/>
  <c r="AP25"/>
  <c r="AO25"/>
  <c r="AS24"/>
  <c r="AR24"/>
  <c r="AQ24"/>
  <c r="AP24"/>
  <c r="AO24"/>
  <c r="AS23"/>
  <c r="AR23"/>
  <c r="AQ23"/>
  <c r="AP23"/>
  <c r="AO23"/>
  <c r="AS22"/>
  <c r="AR22"/>
  <c r="AQ22"/>
  <c r="AP22"/>
  <c r="AO22"/>
  <c r="AS21"/>
  <c r="AR21"/>
  <c r="AQ21"/>
  <c r="AP21"/>
  <c r="AO21"/>
  <c r="AS20"/>
  <c r="AR20"/>
  <c r="AS19"/>
  <c r="AR19"/>
  <c r="AS18"/>
  <c r="AR18"/>
  <c r="AS17"/>
  <c r="AR17"/>
  <c r="AS16"/>
  <c r="AR16"/>
  <c r="AS15"/>
  <c r="AR15"/>
  <c r="AS14"/>
  <c r="AR14"/>
  <c r="AS13"/>
  <c r="AR13"/>
  <c r="AS12"/>
  <c r="AR12"/>
  <c r="AS11"/>
  <c r="AR11"/>
  <c r="AS60" i="8"/>
  <c r="AR60"/>
  <c r="AQ60"/>
  <c r="AS59"/>
  <c r="AR59"/>
  <c r="AQ59"/>
  <c r="AS58"/>
  <c r="AR58"/>
  <c r="AQ58"/>
  <c r="AS57"/>
  <c r="AR57"/>
  <c r="AQ57"/>
  <c r="AS56"/>
  <c r="AR56"/>
  <c r="AQ56"/>
  <c r="AS55"/>
  <c r="AR55"/>
  <c r="AQ55"/>
  <c r="AS54"/>
  <c r="AR54"/>
  <c r="AQ54"/>
  <c r="AS53"/>
  <c r="AR53"/>
  <c r="AQ53"/>
  <c r="AS52"/>
  <c r="AR52"/>
  <c r="AQ52"/>
  <c r="AS51"/>
  <c r="AR51"/>
  <c r="AQ51"/>
  <c r="AS50"/>
  <c r="AR50"/>
  <c r="AQ50"/>
  <c r="AS49"/>
  <c r="AR49"/>
  <c r="AQ49"/>
  <c r="AS48"/>
  <c r="AR48"/>
  <c r="AQ48"/>
  <c r="AS47"/>
  <c r="AR47"/>
  <c r="AQ47"/>
  <c r="AS46"/>
  <c r="AR46"/>
  <c r="AQ46"/>
  <c r="AS45"/>
  <c r="AR45"/>
  <c r="AQ45"/>
  <c r="AS44"/>
  <c r="AR44"/>
  <c r="AQ44"/>
  <c r="AS43"/>
  <c r="AR43"/>
  <c r="AQ43"/>
  <c r="AS42"/>
  <c r="AR42"/>
  <c r="AS41"/>
  <c r="AR41"/>
  <c r="AS40"/>
  <c r="AR40"/>
  <c r="AS39"/>
  <c r="AR39"/>
  <c r="AS38"/>
  <c r="AR38"/>
  <c r="AS37"/>
  <c r="AR37"/>
  <c r="AS36"/>
  <c r="AR36"/>
  <c r="AS35"/>
  <c r="AR35"/>
  <c r="AS34"/>
  <c r="AR34"/>
  <c r="AS33"/>
  <c r="AR33"/>
  <c r="AS32"/>
  <c r="AR32"/>
  <c r="AS31"/>
  <c r="AR31"/>
  <c r="AS30"/>
  <c r="AR30"/>
  <c r="AS29"/>
  <c r="AR29"/>
  <c r="AS28"/>
  <c r="AR28"/>
  <c r="AS27"/>
  <c r="AR27"/>
  <c r="AS26"/>
  <c r="AR26"/>
  <c r="AS25"/>
  <c r="AR25"/>
  <c r="AS24"/>
  <c r="AR24"/>
  <c r="AS23"/>
  <c r="AR23"/>
  <c r="AS22"/>
  <c r="AR22"/>
  <c r="AS21"/>
  <c r="AR21"/>
  <c r="AS20"/>
  <c r="AR20"/>
  <c r="AS19"/>
  <c r="AR19"/>
  <c r="AS18"/>
  <c r="AR18"/>
  <c r="AS17"/>
  <c r="AR17"/>
  <c r="AS16"/>
  <c r="AR16"/>
  <c r="AS15"/>
  <c r="AR15"/>
  <c r="AS14"/>
  <c r="AR14"/>
  <c r="AS13"/>
  <c r="AR13"/>
  <c r="AS12"/>
  <c r="AR12"/>
  <c r="AS11"/>
  <c r="AR11"/>
  <c r="AS60" i="7"/>
  <c r="AR60"/>
  <c r="AQ60"/>
  <c r="AP60"/>
  <c r="AO60"/>
  <c r="AS59"/>
  <c r="AR59"/>
  <c r="AQ59"/>
  <c r="AP59"/>
  <c r="AO59"/>
  <c r="AS58"/>
  <c r="AR58"/>
  <c r="AQ58"/>
  <c r="AP58"/>
  <c r="AO58"/>
  <c r="AS57"/>
  <c r="AR57"/>
  <c r="AQ57"/>
  <c r="AP57"/>
  <c r="AO57"/>
  <c r="AS56"/>
  <c r="AR56"/>
  <c r="AQ56"/>
  <c r="AP56"/>
  <c r="AO56"/>
  <c r="AS55"/>
  <c r="AR55"/>
  <c r="AQ55"/>
  <c r="AP55"/>
  <c r="AO55"/>
  <c r="AS54"/>
  <c r="AR54"/>
  <c r="AQ54"/>
  <c r="AP54"/>
  <c r="AO54"/>
  <c r="AS53"/>
  <c r="AR53"/>
  <c r="AQ53"/>
  <c r="AP53"/>
  <c r="AO53"/>
  <c r="AS52"/>
  <c r="AR52"/>
  <c r="AQ52"/>
  <c r="AP52"/>
  <c r="AO52"/>
  <c r="AS51"/>
  <c r="AR51"/>
  <c r="AQ51"/>
  <c r="AP51"/>
  <c r="AO51"/>
  <c r="AS50"/>
  <c r="AR50"/>
  <c r="AQ50"/>
  <c r="AP50"/>
  <c r="AO50"/>
  <c r="AS49"/>
  <c r="AR49"/>
  <c r="AQ49"/>
  <c r="AP49"/>
  <c r="AO49"/>
  <c r="AS48"/>
  <c r="AR48"/>
  <c r="AQ48"/>
  <c r="AP48"/>
  <c r="AO48"/>
  <c r="AS47"/>
  <c r="AR47"/>
  <c r="AQ47"/>
  <c r="AP47"/>
  <c r="AO47"/>
  <c r="AS46"/>
  <c r="AR46"/>
  <c r="AQ46"/>
  <c r="AP46"/>
  <c r="AO46"/>
  <c r="AS45"/>
  <c r="AR45"/>
  <c r="AQ45"/>
  <c r="AP45"/>
  <c r="AO45"/>
  <c r="AS44"/>
  <c r="AR44"/>
  <c r="AQ44"/>
  <c r="AP44"/>
  <c r="AO44"/>
  <c r="AS43"/>
  <c r="AR43"/>
  <c r="AQ43"/>
  <c r="AP43"/>
  <c r="AO43"/>
  <c r="AS42"/>
  <c r="AR42"/>
  <c r="AQ42"/>
  <c r="AP42"/>
  <c r="AO42"/>
  <c r="AS41"/>
  <c r="AR41"/>
  <c r="AQ41"/>
  <c r="AP41"/>
  <c r="AO41"/>
  <c r="AS40"/>
  <c r="AR40"/>
  <c r="AQ40"/>
  <c r="AP40"/>
  <c r="AO40"/>
  <c r="AS39"/>
  <c r="AR39"/>
  <c r="AQ39"/>
  <c r="AP39"/>
  <c r="AO39"/>
  <c r="AS38"/>
  <c r="AR38"/>
  <c r="AQ38"/>
  <c r="AP38"/>
  <c r="AO38"/>
  <c r="AS37"/>
  <c r="AR37"/>
  <c r="AQ37"/>
  <c r="AP37"/>
  <c r="AO37"/>
  <c r="AS36"/>
  <c r="AR36"/>
  <c r="AQ36"/>
  <c r="AP36"/>
  <c r="AO36"/>
  <c r="AS35"/>
  <c r="AR35"/>
  <c r="AQ35"/>
  <c r="AP35"/>
  <c r="AO35"/>
  <c r="AS34"/>
  <c r="AR34"/>
  <c r="AQ34"/>
  <c r="AP34"/>
  <c r="AO34"/>
  <c r="AS33"/>
  <c r="AR33"/>
  <c r="AQ33"/>
  <c r="AP33"/>
  <c r="AO33"/>
  <c r="AS32"/>
  <c r="AR32"/>
  <c r="AQ32"/>
  <c r="AP32"/>
  <c r="AO32"/>
  <c r="AS31"/>
  <c r="AR31"/>
  <c r="AQ31"/>
  <c r="AP31"/>
  <c r="AO31"/>
  <c r="AS30"/>
  <c r="AR30"/>
  <c r="AQ30"/>
  <c r="AP30"/>
  <c r="AO30"/>
  <c r="AS29"/>
  <c r="AR29"/>
  <c r="AQ29"/>
  <c r="AP29"/>
  <c r="AO29"/>
  <c r="AS28"/>
  <c r="AR28"/>
  <c r="AQ28"/>
  <c r="AP28"/>
  <c r="AO28"/>
  <c r="AS27"/>
  <c r="AR27"/>
  <c r="AQ27"/>
  <c r="AP27"/>
  <c r="AO27"/>
  <c r="AS26"/>
  <c r="AR26"/>
  <c r="AQ26"/>
  <c r="AP26"/>
  <c r="AO26"/>
  <c r="AS25"/>
  <c r="AR25"/>
  <c r="AS24"/>
  <c r="AR24"/>
  <c r="AS23"/>
  <c r="AR23"/>
  <c r="AS22"/>
  <c r="AR22"/>
  <c r="AS21"/>
  <c r="AR21"/>
  <c r="AS20"/>
  <c r="AR20"/>
  <c r="AS19"/>
  <c r="AR19"/>
  <c r="AS18"/>
  <c r="AR18"/>
  <c r="AS17"/>
  <c r="AR17"/>
  <c r="AS16"/>
  <c r="AR16"/>
  <c r="AS15"/>
  <c r="AR15"/>
  <c r="AS14"/>
  <c r="AR14"/>
  <c r="AS13"/>
  <c r="AR13"/>
  <c r="AS12"/>
  <c r="AR12"/>
  <c r="AS11"/>
  <c r="AR11"/>
  <c r="AS60" i="6"/>
  <c r="AR60"/>
  <c r="AQ60"/>
  <c r="AP60"/>
  <c r="AO60"/>
  <c r="AS59"/>
  <c r="AR59"/>
  <c r="AQ59"/>
  <c r="AP59"/>
  <c r="AO59"/>
  <c r="AS58"/>
  <c r="AR58"/>
  <c r="AQ58"/>
  <c r="AP58"/>
  <c r="AO58"/>
  <c r="AS57"/>
  <c r="AR57"/>
  <c r="AQ57"/>
  <c r="AP57"/>
  <c r="AO57"/>
  <c r="AS56"/>
  <c r="AR56"/>
  <c r="AQ56"/>
  <c r="AP56"/>
  <c r="AO56"/>
  <c r="AS55"/>
  <c r="AR55"/>
  <c r="AQ55"/>
  <c r="AP55"/>
  <c r="AO55"/>
  <c r="AS54"/>
  <c r="AR54"/>
  <c r="AQ54"/>
  <c r="AP54"/>
  <c r="AO54"/>
  <c r="AS53"/>
  <c r="AR53"/>
  <c r="AQ53"/>
  <c r="AP53"/>
  <c r="AO53"/>
  <c r="AS52"/>
  <c r="AR52"/>
  <c r="AQ52"/>
  <c r="AP52"/>
  <c r="AO52"/>
  <c r="AS51"/>
  <c r="AR51"/>
  <c r="AQ51"/>
  <c r="AP51"/>
  <c r="AO51"/>
  <c r="AS50"/>
  <c r="AR50"/>
  <c r="AQ50"/>
  <c r="AP50"/>
  <c r="AO50"/>
  <c r="AS49"/>
  <c r="AR49"/>
  <c r="AQ49"/>
  <c r="AP49"/>
  <c r="AO49"/>
  <c r="AS48"/>
  <c r="AR48"/>
  <c r="AQ48"/>
  <c r="AP48"/>
  <c r="AO48"/>
  <c r="AS47"/>
  <c r="AR47"/>
  <c r="AQ47"/>
  <c r="AP47"/>
  <c r="AO47"/>
  <c r="AS46"/>
  <c r="AR46"/>
  <c r="AQ46"/>
  <c r="AP46"/>
  <c r="AO46"/>
  <c r="AS45"/>
  <c r="AR45"/>
  <c r="AQ45"/>
  <c r="AP45"/>
  <c r="AO45"/>
  <c r="AS44"/>
  <c r="AR44"/>
  <c r="AQ44"/>
  <c r="AP44"/>
  <c r="AO44"/>
  <c r="AS43"/>
  <c r="AR43"/>
  <c r="AQ43"/>
  <c r="AP43"/>
  <c r="AO43"/>
  <c r="AS42"/>
  <c r="AR42"/>
  <c r="AS41"/>
  <c r="AR41"/>
  <c r="AS40"/>
  <c r="AR40"/>
  <c r="AS39"/>
  <c r="AR39"/>
  <c r="AS38"/>
  <c r="AR38"/>
  <c r="AS37"/>
  <c r="AR37"/>
  <c r="AS36"/>
  <c r="AR36"/>
  <c r="AS35"/>
  <c r="AS34"/>
  <c r="AR34"/>
  <c r="AS33"/>
  <c r="AR33"/>
  <c r="AS32"/>
  <c r="AR32"/>
  <c r="AS31"/>
  <c r="AR31"/>
  <c r="AS30"/>
  <c r="AR30"/>
  <c r="AS29"/>
  <c r="AS28"/>
  <c r="AR28"/>
  <c r="AS27"/>
  <c r="AR27"/>
  <c r="AS26"/>
  <c r="AR26"/>
  <c r="AS25"/>
  <c r="AR25"/>
  <c r="AS24"/>
  <c r="AS23"/>
  <c r="AR23"/>
  <c r="AS22"/>
  <c r="AR22"/>
  <c r="AS21"/>
  <c r="AR21"/>
  <c r="AS20"/>
  <c r="AR20"/>
  <c r="AS19"/>
  <c r="AR19"/>
  <c r="AS18"/>
  <c r="AR18"/>
  <c r="AS17"/>
  <c r="AR17"/>
  <c r="AS16"/>
  <c r="AR16"/>
  <c r="AS15"/>
  <c r="AR15"/>
  <c r="AS14"/>
  <c r="AR14"/>
  <c r="AS13"/>
  <c r="AS12"/>
  <c r="AR12"/>
  <c r="AS11"/>
  <c r="AR11"/>
  <c r="AS60" i="5"/>
  <c r="AR60"/>
  <c r="AQ60"/>
  <c r="AP60"/>
  <c r="AO60"/>
  <c r="AS59"/>
  <c r="AR59"/>
  <c r="AQ59"/>
  <c r="AP59"/>
  <c r="AO59"/>
  <c r="AS58"/>
  <c r="AR58"/>
  <c r="AQ58"/>
  <c r="AP58"/>
  <c r="AO58"/>
  <c r="AS57"/>
  <c r="AR57"/>
  <c r="AQ57"/>
  <c r="AP57"/>
  <c r="AO57"/>
  <c r="AS56"/>
  <c r="AR56"/>
  <c r="AQ56"/>
  <c r="AP56"/>
  <c r="AO56"/>
  <c r="AS55"/>
  <c r="AR55"/>
  <c r="AQ55"/>
  <c r="AP55"/>
  <c r="AO55"/>
  <c r="AS54"/>
  <c r="AR54"/>
  <c r="AQ54"/>
  <c r="AP54"/>
  <c r="AO54"/>
  <c r="AS53"/>
  <c r="AR53"/>
  <c r="AQ53"/>
  <c r="AP53"/>
  <c r="AO53"/>
  <c r="AS52"/>
  <c r="AR52"/>
  <c r="AQ52"/>
  <c r="AP52"/>
  <c r="AO52"/>
  <c r="AS51"/>
  <c r="AR51"/>
  <c r="AQ51"/>
  <c r="AP51"/>
  <c r="AO51"/>
  <c r="AS50"/>
  <c r="AR50"/>
  <c r="AQ50"/>
  <c r="AP50"/>
  <c r="AO50"/>
  <c r="AS49"/>
  <c r="AR49"/>
  <c r="AQ49"/>
  <c r="AP49"/>
  <c r="AO49"/>
  <c r="AS48"/>
  <c r="AR48"/>
  <c r="AQ48"/>
  <c r="AP48"/>
  <c r="AO48"/>
  <c r="AS47"/>
  <c r="AR47"/>
  <c r="AQ47"/>
  <c r="AP47"/>
  <c r="AO47"/>
  <c r="AS46"/>
  <c r="AR46"/>
  <c r="AQ46"/>
  <c r="AP46"/>
  <c r="AO46"/>
  <c r="AS45"/>
  <c r="AR45"/>
  <c r="AQ45"/>
  <c r="AP45"/>
  <c r="AO45"/>
  <c r="AS44"/>
  <c r="AR44"/>
  <c r="AQ44"/>
  <c r="AP44"/>
  <c r="AO44"/>
  <c r="AS43"/>
  <c r="AR43"/>
  <c r="AQ43"/>
  <c r="AP43"/>
  <c r="AO43"/>
  <c r="AS42"/>
  <c r="AR42"/>
  <c r="AQ42"/>
  <c r="AP42"/>
  <c r="AO42"/>
  <c r="AS41"/>
  <c r="AR41"/>
  <c r="AQ41"/>
  <c r="AP41"/>
  <c r="AO41"/>
  <c r="AS40"/>
  <c r="AR40"/>
  <c r="AQ40"/>
  <c r="AP40"/>
  <c r="AO40"/>
  <c r="AS39"/>
  <c r="AR39"/>
  <c r="AQ39"/>
  <c r="AP39"/>
  <c r="AO39"/>
  <c r="AS38"/>
  <c r="AR38"/>
  <c r="AQ38"/>
  <c r="AP38"/>
  <c r="AO38"/>
  <c r="AS37"/>
  <c r="AR37"/>
  <c r="AQ37"/>
  <c r="AP37"/>
  <c r="AO37"/>
  <c r="AS36"/>
  <c r="AR36"/>
  <c r="AQ36"/>
  <c r="AP36"/>
  <c r="AO36"/>
  <c r="AS35"/>
  <c r="AR35"/>
  <c r="AQ35"/>
  <c r="AP35"/>
  <c r="AO35"/>
  <c r="AS34"/>
  <c r="AR34"/>
  <c r="AQ34"/>
  <c r="AP34"/>
  <c r="AO34"/>
  <c r="AS33"/>
  <c r="AR33"/>
  <c r="AQ33"/>
  <c r="AP33"/>
  <c r="AO33"/>
  <c r="AS32"/>
  <c r="AR32"/>
  <c r="AQ32"/>
  <c r="AP32"/>
  <c r="AO32"/>
  <c r="AS31"/>
  <c r="AR31"/>
  <c r="AQ31"/>
  <c r="AP31"/>
  <c r="AO31"/>
  <c r="AS30"/>
  <c r="AR30"/>
  <c r="AQ30"/>
  <c r="AP30"/>
  <c r="AO30"/>
  <c r="AS29"/>
  <c r="AR29"/>
  <c r="AQ29"/>
  <c r="AP29"/>
  <c r="AO29"/>
  <c r="AS28"/>
  <c r="AR28"/>
  <c r="AQ28"/>
  <c r="AP28"/>
  <c r="AO28"/>
  <c r="AS27"/>
  <c r="AR27"/>
  <c r="AQ27"/>
  <c r="AP27"/>
  <c r="AO27"/>
  <c r="AS26"/>
  <c r="AR26"/>
  <c r="AQ26"/>
  <c r="AP26"/>
  <c r="AO26"/>
  <c r="AS25"/>
  <c r="AR25"/>
  <c r="AQ25"/>
  <c r="AP25"/>
  <c r="AO25"/>
  <c r="AS24"/>
  <c r="AR24"/>
  <c r="AQ24"/>
  <c r="AP24"/>
  <c r="AO24"/>
  <c r="AS23"/>
  <c r="AR23"/>
  <c r="AQ23"/>
  <c r="AP23"/>
  <c r="AO23"/>
  <c r="AS22"/>
  <c r="AR22"/>
  <c r="AQ22"/>
  <c r="AP22"/>
  <c r="AO22"/>
  <c r="AS21"/>
  <c r="AR21"/>
  <c r="AQ21"/>
  <c r="AP21"/>
  <c r="AO21"/>
  <c r="AS20"/>
  <c r="AR20"/>
  <c r="AQ20"/>
  <c r="AP20"/>
  <c r="AO20"/>
  <c r="AS19"/>
  <c r="AR19"/>
  <c r="AQ19"/>
  <c r="AP19"/>
  <c r="AO19"/>
  <c r="AS18"/>
  <c r="AR18"/>
  <c r="AQ18"/>
  <c r="AP18"/>
  <c r="AO18"/>
  <c r="AS17"/>
  <c r="AR17"/>
  <c r="AS16"/>
  <c r="AR16"/>
  <c r="AS15"/>
  <c r="AR15"/>
  <c r="AS14"/>
  <c r="AR14"/>
  <c r="AS13"/>
  <c r="AR13"/>
  <c r="AS12"/>
  <c r="AR12"/>
  <c r="AS12" i="4"/>
  <c r="AS11"/>
  <c r="AR11"/>
  <c r="AS11" i="3"/>
  <c r="AR11"/>
  <c r="AT60" i="2"/>
  <c r="AS60"/>
  <c r="AR60"/>
  <c r="AQ60"/>
  <c r="AP60"/>
  <c r="AT59"/>
  <c r="AS59"/>
  <c r="AR59"/>
  <c r="AQ59"/>
  <c r="AP59"/>
  <c r="AT58"/>
  <c r="AS58"/>
  <c r="AR58"/>
  <c r="AQ58"/>
  <c r="AP58"/>
  <c r="AT57"/>
  <c r="AS57"/>
  <c r="AR57"/>
  <c r="AQ57"/>
  <c r="AP57"/>
  <c r="AT56"/>
  <c r="AS56"/>
  <c r="AR56"/>
  <c r="AQ56"/>
  <c r="AP56"/>
  <c r="AT55"/>
  <c r="AS55"/>
  <c r="AR55"/>
  <c r="AQ55"/>
  <c r="AP55"/>
  <c r="AT54"/>
  <c r="AS54"/>
  <c r="AR54"/>
  <c r="AQ54"/>
  <c r="AP54"/>
  <c r="AT53"/>
  <c r="AS53"/>
  <c r="AR53"/>
  <c r="AQ53"/>
  <c r="AP53"/>
  <c r="AT52"/>
  <c r="AS52"/>
  <c r="AR52"/>
  <c r="AQ52"/>
  <c r="AP52"/>
  <c r="AT51"/>
  <c r="AS51"/>
  <c r="AR51"/>
  <c r="AQ51"/>
  <c r="AP51"/>
  <c r="AT50"/>
  <c r="AS50"/>
  <c r="AR50"/>
  <c r="AQ50"/>
  <c r="AP50"/>
  <c r="AT49"/>
  <c r="AS49"/>
  <c r="AR49"/>
  <c r="AQ49"/>
  <c r="AP49"/>
  <c r="AT48"/>
  <c r="AS48"/>
  <c r="AR48"/>
  <c r="AQ48"/>
  <c r="AP48"/>
  <c r="AT47"/>
  <c r="AS47"/>
  <c r="AR47"/>
  <c r="AQ47"/>
  <c r="AP47"/>
  <c r="AT46"/>
  <c r="AS46"/>
  <c r="AR46"/>
  <c r="AQ46"/>
  <c r="AP46"/>
  <c r="AT45"/>
  <c r="AS45"/>
  <c r="AR45"/>
  <c r="AQ45"/>
  <c r="AP45"/>
  <c r="AT44"/>
  <c r="AS44"/>
  <c r="AR44"/>
  <c r="AQ44"/>
  <c r="AP44"/>
  <c r="AT43"/>
  <c r="AS43"/>
  <c r="AR43"/>
  <c r="AQ43"/>
  <c r="AP43"/>
  <c r="AT42"/>
  <c r="AS42"/>
  <c r="AR42"/>
  <c r="AQ42"/>
  <c r="AP42"/>
  <c r="AT41"/>
  <c r="AS41"/>
  <c r="AR41"/>
  <c r="AQ41"/>
  <c r="AP41"/>
  <c r="AT40"/>
  <c r="AS40"/>
  <c r="AR40"/>
  <c r="AQ40"/>
  <c r="AP40"/>
  <c r="AT39"/>
  <c r="AS39"/>
  <c r="AR39"/>
  <c r="AQ39"/>
  <c r="AP39"/>
  <c r="AT38"/>
  <c r="AS38"/>
  <c r="AR38"/>
  <c r="AQ38"/>
  <c r="AP38"/>
  <c r="AT37"/>
  <c r="AS37"/>
  <c r="AR37"/>
  <c r="AQ37"/>
  <c r="AP37"/>
  <c r="AT36"/>
  <c r="AS36"/>
  <c r="AR36"/>
  <c r="AQ36"/>
  <c r="AP36"/>
  <c r="AT35"/>
  <c r="AS35"/>
  <c r="AR35"/>
  <c r="AQ35"/>
  <c r="AP35"/>
  <c r="AT34"/>
  <c r="AS34"/>
  <c r="AR34"/>
  <c r="AQ34"/>
  <c r="AP34"/>
  <c r="AT33"/>
  <c r="AS33"/>
  <c r="AR33"/>
  <c r="AQ33"/>
  <c r="AP33"/>
  <c r="AT32"/>
  <c r="AS32"/>
  <c r="AR32"/>
  <c r="AQ32"/>
  <c r="AP32"/>
  <c r="AT31"/>
  <c r="AS31"/>
  <c r="AR31"/>
  <c r="AQ31"/>
  <c r="AP31"/>
  <c r="AT30"/>
  <c r="AS30"/>
  <c r="AR30"/>
  <c r="AQ30"/>
  <c r="AP30"/>
  <c r="AT29"/>
  <c r="AS29"/>
  <c r="AR29"/>
  <c r="AQ29"/>
  <c r="AP29"/>
  <c r="AT28"/>
  <c r="AS28"/>
  <c r="AR28"/>
  <c r="AQ28"/>
  <c r="AP28"/>
  <c r="AT27"/>
  <c r="AS27"/>
  <c r="AR27"/>
  <c r="AQ27"/>
  <c r="AP27"/>
  <c r="AT26"/>
  <c r="AS26"/>
  <c r="AR26"/>
  <c r="AQ26"/>
  <c r="AP26"/>
  <c r="AT25"/>
  <c r="AS25"/>
  <c r="AR25"/>
  <c r="AQ25"/>
  <c r="AP25"/>
  <c r="AT24"/>
  <c r="AS24"/>
  <c r="AR24"/>
  <c r="AQ24"/>
  <c r="AP24"/>
  <c r="AT23"/>
  <c r="AS23"/>
  <c r="AR23"/>
  <c r="AQ23"/>
  <c r="AP23"/>
  <c r="AT22"/>
  <c r="AS22"/>
  <c r="AR22"/>
  <c r="AQ22"/>
  <c r="AP22"/>
  <c r="AS12"/>
  <c r="AR12"/>
  <c r="AX18"/>
  <c r="AO12" i="1"/>
  <c r="AP12"/>
  <c r="AQ12"/>
  <c r="AR12"/>
  <c r="AS12"/>
  <c r="AU12"/>
  <c r="AV12"/>
  <c r="AO13"/>
  <c r="AP13"/>
  <c r="AQ13"/>
  <c r="AR13"/>
  <c r="AS13"/>
  <c r="AU13"/>
  <c r="AV13"/>
  <c r="AO14"/>
  <c r="AP14"/>
  <c r="AQ14"/>
  <c r="AR14"/>
  <c r="AS14"/>
  <c r="AU14"/>
  <c r="AV14"/>
  <c r="AO15"/>
  <c r="AP15"/>
  <c r="AQ15"/>
  <c r="AR15"/>
  <c r="AS15"/>
  <c r="AU15"/>
  <c r="AV15"/>
  <c r="AW15"/>
  <c r="AO16"/>
  <c r="AP16"/>
  <c r="AQ16"/>
  <c r="AR16"/>
  <c r="AS16"/>
  <c r="AU16"/>
  <c r="AV16"/>
  <c r="AO17"/>
  <c r="AP17"/>
  <c r="AQ17"/>
  <c r="AR17"/>
  <c r="AS17"/>
  <c r="AU17"/>
  <c r="AV17"/>
  <c r="AW17"/>
  <c r="AO18"/>
  <c r="AP18"/>
  <c r="AQ18"/>
  <c r="AR18"/>
  <c r="AS18"/>
  <c r="AU18"/>
  <c r="AV18"/>
  <c r="AO19"/>
  <c r="AP19"/>
  <c r="AQ19"/>
  <c r="AR19"/>
  <c r="AS19"/>
  <c r="AU19"/>
  <c r="AV19"/>
  <c r="AW19"/>
  <c r="AO20"/>
  <c r="AP20"/>
  <c r="AQ20"/>
  <c r="AR20"/>
  <c r="AS20"/>
  <c r="AU20"/>
  <c r="AV20"/>
  <c r="AO21"/>
  <c r="AP21"/>
  <c r="AQ21"/>
  <c r="AR21"/>
  <c r="AS21"/>
  <c r="AU21"/>
  <c r="AV21"/>
  <c r="AW21"/>
  <c r="AO22"/>
  <c r="AP22"/>
  <c r="AQ22"/>
  <c r="AR22"/>
  <c r="AS22"/>
  <c r="AU22"/>
  <c r="AV22"/>
  <c r="AO23"/>
  <c r="AP23"/>
  <c r="AQ23"/>
  <c r="AR23"/>
  <c r="AS23"/>
  <c r="AU23"/>
  <c r="AV23"/>
  <c r="AW23"/>
  <c r="AO24"/>
  <c r="AP24"/>
  <c r="AQ24"/>
  <c r="AR24"/>
  <c r="AS24"/>
  <c r="AU24"/>
  <c r="AV24"/>
  <c r="AO25"/>
  <c r="AP25"/>
  <c r="AQ25"/>
  <c r="AR25"/>
  <c r="AS25"/>
  <c r="AU25"/>
  <c r="AV25"/>
  <c r="AW25"/>
  <c r="AO26"/>
  <c r="AP26"/>
  <c r="AQ26"/>
  <c r="AR26"/>
  <c r="AS26"/>
  <c r="AU26"/>
  <c r="AV26"/>
  <c r="AO27"/>
  <c r="AP27"/>
  <c r="AQ27"/>
  <c r="AR27"/>
  <c r="AS27"/>
  <c r="AU27"/>
  <c r="AV27"/>
  <c r="AW27"/>
  <c r="AO28"/>
  <c r="AP28"/>
  <c r="AQ28"/>
  <c r="AR28"/>
  <c r="AS28"/>
  <c r="AU28"/>
  <c r="AV28"/>
  <c r="AO29"/>
  <c r="AP29"/>
  <c r="AQ29"/>
  <c r="AR29"/>
  <c r="AS29"/>
  <c r="AU29"/>
  <c r="AV29"/>
  <c r="AW29"/>
  <c r="AO30"/>
  <c r="AP30"/>
  <c r="AQ30"/>
  <c r="AR30"/>
  <c r="AS30"/>
  <c r="AU30"/>
  <c r="AV30"/>
  <c r="AO31"/>
  <c r="AP31"/>
  <c r="AQ31"/>
  <c r="AR31"/>
  <c r="AS31"/>
  <c r="AU31"/>
  <c r="AV31"/>
  <c r="AW31"/>
  <c r="AO32"/>
  <c r="AP32"/>
  <c r="AQ32"/>
  <c r="AR32"/>
  <c r="AS32"/>
  <c r="AU32"/>
  <c r="AV32"/>
  <c r="AO33"/>
  <c r="AP33"/>
  <c r="AQ33"/>
  <c r="AR33"/>
  <c r="AS33"/>
  <c r="AU33"/>
  <c r="AV33"/>
  <c r="AW33"/>
  <c r="AO34"/>
  <c r="AP34"/>
  <c r="AQ34"/>
  <c r="AR34"/>
  <c r="AS34"/>
  <c r="AU34"/>
  <c r="AV34"/>
  <c r="AO35"/>
  <c r="AP35"/>
  <c r="AQ35"/>
  <c r="AR35"/>
  <c r="AS35"/>
  <c r="AU35"/>
  <c r="AV35"/>
  <c r="AW35"/>
  <c r="AO36"/>
  <c r="AP36"/>
  <c r="AQ36"/>
  <c r="AR36"/>
  <c r="AS36"/>
  <c r="AU36"/>
  <c r="AV36"/>
  <c r="AO37"/>
  <c r="AP37"/>
  <c r="AQ37"/>
  <c r="AR37"/>
  <c r="AS37"/>
  <c r="AU37"/>
  <c r="AV37"/>
  <c r="AW37"/>
  <c r="AO38"/>
  <c r="AP38"/>
  <c r="AQ38"/>
  <c r="AR38"/>
  <c r="AS38"/>
  <c r="AU38"/>
  <c r="AV38"/>
  <c r="AO39"/>
  <c r="AP39"/>
  <c r="AQ39"/>
  <c r="AR39"/>
  <c r="AS39"/>
  <c r="AU39"/>
  <c r="AV39"/>
  <c r="AW39"/>
  <c r="AO40"/>
  <c r="AP40"/>
  <c r="AQ40"/>
  <c r="AR40"/>
  <c r="AS40"/>
  <c r="AU40"/>
  <c r="AV40"/>
  <c r="AO41"/>
  <c r="AP41"/>
  <c r="AQ41"/>
  <c r="AR41"/>
  <c r="AS41"/>
  <c r="AU41"/>
  <c r="AV41"/>
  <c r="AW41"/>
  <c r="AO42"/>
  <c r="AP42"/>
  <c r="AQ42"/>
  <c r="AR42"/>
  <c r="AS42"/>
  <c r="AU42"/>
  <c r="AV42"/>
  <c r="AO43"/>
  <c r="AP43"/>
  <c r="AQ43"/>
  <c r="AR43"/>
  <c r="AS43"/>
  <c r="AU43"/>
  <c r="AV43"/>
  <c r="AW43"/>
  <c r="AO44"/>
  <c r="AP44"/>
  <c r="AQ44"/>
  <c r="AR44"/>
  <c r="AS44"/>
  <c r="AU44"/>
  <c r="AV44"/>
  <c r="AO45"/>
  <c r="AP45"/>
  <c r="AQ45"/>
  <c r="AR45"/>
  <c r="AS45"/>
  <c r="AU45"/>
  <c r="AV45"/>
  <c r="AW45"/>
  <c r="AO46"/>
  <c r="AP46"/>
  <c r="AQ46"/>
  <c r="AR46"/>
  <c r="AS46"/>
  <c r="AU46"/>
  <c r="AV46"/>
  <c r="AO47"/>
  <c r="AP47"/>
  <c r="AQ47"/>
  <c r="AR47"/>
  <c r="AS47"/>
  <c r="AU47"/>
  <c r="AV47"/>
  <c r="AW47"/>
  <c r="AO48"/>
  <c r="AP48"/>
  <c r="AQ48"/>
  <c r="AR48"/>
  <c r="AS48"/>
  <c r="AU48"/>
  <c r="AV48"/>
  <c r="AO49"/>
  <c r="AP49"/>
  <c r="AQ49"/>
  <c r="AR49"/>
  <c r="AS49"/>
  <c r="AU49"/>
  <c r="AV49"/>
  <c r="AW49"/>
  <c r="AO50"/>
  <c r="AP50"/>
  <c r="AQ50"/>
  <c r="AR50"/>
  <c r="AS50"/>
  <c r="AU50"/>
  <c r="AV50"/>
  <c r="AO51"/>
  <c r="AP51"/>
  <c r="AQ51"/>
  <c r="AR51"/>
  <c r="AS51"/>
  <c r="AU51"/>
  <c r="AV51"/>
  <c r="AW51"/>
  <c r="AO52"/>
  <c r="AP52"/>
  <c r="AQ52"/>
  <c r="AR52"/>
  <c r="AS52"/>
  <c r="AU52"/>
  <c r="AV52"/>
  <c r="AO53"/>
  <c r="AP53"/>
  <c r="AQ53"/>
  <c r="AR53"/>
  <c r="AS53"/>
  <c r="AU53"/>
  <c r="AV53"/>
  <c r="AW53"/>
  <c r="AO54"/>
  <c r="AP54"/>
  <c r="AQ54"/>
  <c r="AR54"/>
  <c r="AS54"/>
  <c r="AU54"/>
  <c r="AV54"/>
  <c r="AO55"/>
  <c r="AP55"/>
  <c r="AQ55"/>
  <c r="AR55"/>
  <c r="AS55"/>
  <c r="AU55"/>
  <c r="AV55"/>
  <c r="AW55"/>
  <c r="AO56"/>
  <c r="AP56"/>
  <c r="AQ56"/>
  <c r="AR56"/>
  <c r="AS56"/>
  <c r="AU56"/>
  <c r="AV56"/>
  <c r="AO57"/>
  <c r="AP57"/>
  <c r="AQ57"/>
  <c r="AR57"/>
  <c r="AS57"/>
  <c r="AU57"/>
  <c r="AV57"/>
  <c r="AW57"/>
  <c r="AO58"/>
  <c r="AP58"/>
  <c r="AQ58"/>
  <c r="AR58"/>
  <c r="AS58"/>
  <c r="AU58"/>
  <c r="AV58"/>
  <c r="AO59"/>
  <c r="AP59"/>
  <c r="AQ59"/>
  <c r="AR59"/>
  <c r="AS59"/>
  <c r="AU59"/>
  <c r="AV59"/>
  <c r="AW59"/>
  <c r="AO60"/>
  <c r="AP60"/>
  <c r="AQ60"/>
  <c r="AR60"/>
  <c r="AS60"/>
  <c r="AU60"/>
  <c r="AV60"/>
  <c r="AV11"/>
  <c r="K44" i="12"/>
  <c r="K43"/>
  <c r="K42"/>
  <c r="K41"/>
  <c r="K40"/>
  <c r="K39"/>
  <c r="K38"/>
  <c r="Y11" i="1"/>
  <c r="Z11"/>
  <c r="Y12"/>
  <c r="Z12"/>
  <c r="AA12"/>
  <c r="AW12"/>
  <c r="Y13"/>
  <c r="Z13"/>
  <c r="AA13"/>
  <c r="AW13"/>
  <c r="AO63" i="8"/>
  <c r="AQ63"/>
  <c r="AR63"/>
  <c r="AS63"/>
  <c r="AX63"/>
  <c r="AO64"/>
  <c r="AQ64"/>
  <c r="AR64"/>
  <c r="AS64"/>
  <c r="AX64"/>
  <c r="AO65"/>
  <c r="AQ65"/>
  <c r="AR65"/>
  <c r="AS65"/>
  <c r="AX65"/>
  <c r="AO66"/>
  <c r="AQ66"/>
  <c r="AR66"/>
  <c r="AS66"/>
  <c r="AX66"/>
  <c r="AO67"/>
  <c r="AQ67"/>
  <c r="AR67"/>
  <c r="AS67"/>
  <c r="AX67"/>
  <c r="L9" i="11"/>
  <c r="L18"/>
  <c r="L8"/>
  <c r="L19"/>
  <c r="L7"/>
  <c r="L14"/>
  <c r="L13"/>
  <c r="L11"/>
  <c r="L16"/>
  <c r="L15"/>
  <c r="L6"/>
  <c r="L20"/>
  <c r="L17"/>
  <c r="L10"/>
  <c r="L12"/>
  <c r="Y14" i="1"/>
  <c r="AW14"/>
  <c r="Y15"/>
  <c r="Y16"/>
  <c r="AW16"/>
  <c r="Y17"/>
  <c r="Y18"/>
  <c r="AW18"/>
  <c r="Y19"/>
  <c r="Y20"/>
  <c r="AW20"/>
  <c r="Y21"/>
  <c r="Y22"/>
  <c r="AW22"/>
  <c r="Y23"/>
  <c r="Y24"/>
  <c r="AW24"/>
  <c r="Y25"/>
  <c r="Y26"/>
  <c r="AW26"/>
  <c r="Y27"/>
  <c r="Y28"/>
  <c r="AW28"/>
  <c r="Y29"/>
  <c r="Y30"/>
  <c r="AW30"/>
  <c r="Y31"/>
  <c r="Y32"/>
  <c r="AW32"/>
  <c r="Y33"/>
  <c r="Y34"/>
  <c r="AW34"/>
  <c r="Y35"/>
  <c r="Y36"/>
  <c r="AW36"/>
  <c r="Y37"/>
  <c r="Y38"/>
  <c r="AW38"/>
  <c r="Y39"/>
  <c r="Y40"/>
  <c r="AW40"/>
  <c r="Y41"/>
  <c r="Y42"/>
  <c r="AW42"/>
  <c r="Y43"/>
  <c r="Y44"/>
  <c r="AW44"/>
  <c r="Y45"/>
  <c r="Y46"/>
  <c r="AW46"/>
  <c r="Y47"/>
  <c r="Y48"/>
  <c r="AW48"/>
  <c r="Y49"/>
  <c r="Y50"/>
  <c r="AW50"/>
  <c r="Y51"/>
  <c r="Y52"/>
  <c r="AW52"/>
  <c r="Y53"/>
  <c r="Y54"/>
  <c r="AW54"/>
  <c r="Y55"/>
  <c r="Y56"/>
  <c r="AW56"/>
  <c r="Y57"/>
  <c r="Y58"/>
  <c r="AW58"/>
  <c r="Y59"/>
  <c r="Y60"/>
  <c r="AW60"/>
  <c r="AU11"/>
  <c r="AS11"/>
  <c r="AR11"/>
  <c r="AQ11"/>
  <c r="AP11"/>
  <c r="AO11"/>
  <c r="AR35" i="6"/>
  <c r="AR29"/>
  <c r="AR12" i="4"/>
  <c r="AW39" i="10"/>
  <c r="Z33"/>
  <c r="AA33"/>
  <c r="Z16"/>
  <c r="Z15"/>
  <c r="AA15"/>
  <c r="AW48"/>
  <c r="AW25"/>
  <c r="AW19"/>
  <c r="AW32"/>
  <c r="AW37"/>
  <c r="AW33"/>
  <c r="AW26"/>
  <c r="AW22"/>
  <c r="AW20"/>
  <c r="AW14"/>
  <c r="AW13"/>
  <c r="AW12"/>
  <c r="Z11"/>
  <c r="AA11"/>
  <c r="AW46"/>
  <c r="AW44"/>
  <c r="AW38"/>
  <c r="AW34"/>
  <c r="AW29"/>
  <c r="Z43"/>
  <c r="AA43"/>
  <c r="Z18" i="9"/>
  <c r="Z17"/>
  <c r="AA17"/>
  <c r="Z14"/>
  <c r="AA14"/>
  <c r="Z16"/>
  <c r="AA16"/>
  <c r="Z11"/>
  <c r="AA11"/>
  <c r="AW19"/>
  <c r="AW18"/>
  <c r="AW15"/>
  <c r="AW13"/>
  <c r="AW49" i="8"/>
  <c r="AW47"/>
  <c r="AW45"/>
  <c r="AW43"/>
  <c r="AW41"/>
  <c r="AW39"/>
  <c r="AW37"/>
  <c r="AW36"/>
  <c r="AW34"/>
  <c r="AW33"/>
  <c r="AW31"/>
  <c r="AW28"/>
  <c r="AW26"/>
  <c r="AW24"/>
  <c r="AW22"/>
  <c r="AW21"/>
  <c r="AW19"/>
  <c r="AW18"/>
  <c r="AW15"/>
  <c r="AW12"/>
  <c r="Z15" i="7"/>
  <c r="Z12"/>
  <c r="AA12"/>
  <c r="AW25"/>
  <c r="AW21"/>
  <c r="AW17"/>
  <c r="AW11" i="5"/>
  <c r="Z15"/>
  <c r="AA15"/>
  <c r="Z17"/>
  <c r="AA17"/>
  <c r="Z16"/>
  <c r="AA16"/>
  <c r="Z19"/>
  <c r="AA19"/>
  <c r="Z20"/>
  <c r="AA20"/>
  <c r="Z29" i="4"/>
  <c r="Z33"/>
  <c r="AA33"/>
  <c r="Z22"/>
  <c r="Z16"/>
  <c r="Z14"/>
  <c r="AA14"/>
  <c r="AW30"/>
  <c r="AW24"/>
  <c r="AW22"/>
  <c r="AW18"/>
  <c r="AW16"/>
  <c r="AW14"/>
  <c r="AW12"/>
  <c r="AW18" i="3"/>
  <c r="AW16"/>
  <c r="AW19" i="2"/>
  <c r="AW18"/>
  <c r="AW12"/>
  <c r="AU17" i="8"/>
  <c r="Z15"/>
  <c r="AA15"/>
  <c r="AU15"/>
  <c r="AU46"/>
  <c r="AU37"/>
  <c r="AU13" i="5"/>
  <c r="AU23" i="8"/>
  <c r="AU29"/>
  <c r="AU31"/>
  <c r="AU27"/>
  <c r="AU14" i="5"/>
  <c r="AU44" i="8"/>
  <c r="AU39"/>
  <c r="Z14"/>
  <c r="Z12"/>
  <c r="AA12"/>
  <c r="AW42"/>
  <c r="AW46"/>
  <c r="Z45"/>
  <c r="AA45"/>
  <c r="Z31"/>
  <c r="AA31"/>
  <c r="AU30"/>
  <c r="Z30"/>
  <c r="AA30"/>
  <c r="AU28"/>
  <c r="AU26"/>
  <c r="Z21"/>
  <c r="AU18"/>
  <c r="AU14"/>
  <c r="AW51"/>
  <c r="AU38"/>
  <c r="Z32"/>
  <c r="AA32"/>
  <c r="Z34"/>
  <c r="AA34"/>
  <c r="Z48"/>
  <c r="AA48"/>
  <c r="Z52"/>
  <c r="AA52"/>
  <c r="Z37"/>
  <c r="AA37"/>
  <c r="AW26" i="7"/>
  <c r="AW22"/>
  <c r="AW18"/>
  <c r="AW15"/>
  <c r="AW13"/>
  <c r="AW19"/>
  <c r="AW23"/>
  <c r="AW16"/>
  <c r="Z21"/>
  <c r="AA21"/>
  <c r="Z24"/>
  <c r="AA24"/>
  <c r="Z11"/>
  <c r="AA11"/>
  <c r="Z33" i="6"/>
  <c r="Z27"/>
  <c r="AA27"/>
  <c r="Z20"/>
  <c r="AA20"/>
  <c r="Z12"/>
  <c r="AW46"/>
  <c r="AW43"/>
  <c r="AW42"/>
  <c r="AW41"/>
  <c r="AW38"/>
  <c r="AW34"/>
  <c r="AW31"/>
  <c r="AW26"/>
  <c r="AW25"/>
  <c r="AW22"/>
  <c r="Z11"/>
  <c r="AA11"/>
  <c r="Z14"/>
  <c r="AA14"/>
  <c r="Z16"/>
  <c r="Z17"/>
  <c r="AA17"/>
  <c r="Z19"/>
  <c r="AA19"/>
  <c r="Z15"/>
  <c r="AA15"/>
  <c r="Z18"/>
  <c r="AA18"/>
  <c r="Z26"/>
  <c r="AA26"/>
  <c r="Z13"/>
  <c r="AA13"/>
  <c r="AU11" i="5"/>
  <c r="AW11" i="3"/>
  <c r="AU11"/>
  <c r="AW21" i="2"/>
  <c r="AW15"/>
  <c r="AW16"/>
  <c r="AW13"/>
  <c r="AW14"/>
  <c r="AW22"/>
  <c r="AW60" i="10"/>
  <c r="AW58"/>
  <c r="AW56"/>
  <c r="AW54"/>
  <c r="AW53"/>
  <c r="AW42"/>
  <c r="AW35"/>
  <c r="AW16"/>
  <c r="AW24"/>
  <c r="AW30"/>
  <c r="AW21"/>
  <c r="AW45"/>
  <c r="AW40"/>
  <c r="Z32"/>
  <c r="AA32"/>
  <c r="AW43"/>
  <c r="AW47"/>
  <c r="AW51"/>
  <c r="AU53"/>
  <c r="Z30"/>
  <c r="AA30"/>
  <c r="Z25"/>
  <c r="AA25"/>
  <c r="Z55"/>
  <c r="AA55"/>
  <c r="Z17"/>
  <c r="AA17"/>
  <c r="Z27"/>
  <c r="AA27"/>
  <c r="Z36"/>
  <c r="AA36"/>
  <c r="Z31"/>
  <c r="AA31"/>
  <c r="AU11"/>
  <c r="Z21" i="9"/>
  <c r="AA21"/>
  <c r="AW17" i="2"/>
  <c r="AW20"/>
  <c r="Z39" i="8"/>
  <c r="AA39"/>
  <c r="Z20"/>
  <c r="Z38"/>
  <c r="AA38"/>
  <c r="Z17"/>
  <c r="AA17"/>
  <c r="AU20"/>
  <c r="AU24"/>
  <c r="Z23"/>
  <c r="Z54"/>
  <c r="AA54"/>
  <c r="Z12" i="5"/>
  <c r="AU11" i="8"/>
  <c r="Z35" i="6"/>
  <c r="Z34"/>
  <c r="AA34"/>
  <c r="Z47" i="10"/>
  <c r="AA47"/>
  <c r="Z13" i="8"/>
  <c r="Z40"/>
  <c r="AA40"/>
  <c r="Z22"/>
  <c r="AW11"/>
  <c r="AW29"/>
  <c r="Z50"/>
  <c r="AA50"/>
  <c r="Z25" i="6"/>
  <c r="AA25"/>
  <c r="AW30"/>
  <c r="AW37"/>
  <c r="AW40"/>
  <c r="Z42"/>
  <c r="AA42"/>
  <c r="Z31" i="4"/>
  <c r="AA31"/>
  <c r="AW33"/>
  <c r="AW31"/>
  <c r="AW12" i="3"/>
  <c r="AW14"/>
  <c r="AW13"/>
  <c r="AW25" i="2"/>
  <c r="AW26"/>
  <c r="AW24"/>
  <c r="Z11"/>
  <c r="AA11"/>
  <c r="AA12" i="10"/>
  <c r="AA14"/>
  <c r="AA13"/>
  <c r="AA18"/>
  <c r="AA29"/>
  <c r="AA19"/>
  <c r="AA34"/>
  <c r="AA26"/>
  <c r="AA21"/>
  <c r="AA24"/>
  <c r="AA38"/>
  <c r="AA16"/>
  <c r="AA23"/>
  <c r="Z52"/>
  <c r="AA52"/>
  <c r="AW20" i="9"/>
  <c r="AA20"/>
  <c r="AA18"/>
  <c r="AA19"/>
  <c r="Z12"/>
  <c r="AA12"/>
  <c r="AA13"/>
  <c r="AA22" i="8"/>
  <c r="Z35"/>
  <c r="AA35"/>
  <c r="AW53"/>
  <c r="AA53"/>
  <c r="Z25"/>
  <c r="AA14"/>
  <c r="AA19"/>
  <c r="AA26"/>
  <c r="AA13"/>
  <c r="AA20"/>
  <c r="AA16"/>
  <c r="AW25"/>
  <c r="AA36"/>
  <c r="AA23"/>
  <c r="AA21"/>
  <c r="AA11"/>
  <c r="AA18"/>
  <c r="AA27"/>
  <c r="AW27"/>
  <c r="AA13" i="7"/>
  <c r="AA16"/>
  <c r="AA17"/>
  <c r="AA15"/>
  <c r="AA18"/>
  <c r="AA14"/>
  <c r="AA12" i="6"/>
  <c r="Z28"/>
  <c r="AA40"/>
  <c r="AW45"/>
  <c r="AA46"/>
  <c r="Z39"/>
  <c r="AW36"/>
  <c r="AA36"/>
  <c r="AW33"/>
  <c r="AW51"/>
  <c r="Z48"/>
  <c r="AA48"/>
  <c r="Z23"/>
  <c r="AA23"/>
  <c r="AA31"/>
  <c r="AW32"/>
  <c r="AW44"/>
  <c r="AW47"/>
  <c r="AW52"/>
  <c r="AA52"/>
  <c r="AW16"/>
  <c r="AA16"/>
  <c r="AA24"/>
  <c r="AA37"/>
  <c r="AW49"/>
  <c r="AA45"/>
  <c r="AA28"/>
  <c r="AA33"/>
  <c r="AA21"/>
  <c r="AW21"/>
  <c r="AA39"/>
  <c r="Z13" i="5"/>
  <c r="AA13"/>
  <c r="AA12"/>
  <c r="AA11"/>
  <c r="AW14"/>
  <c r="AA14"/>
  <c r="AA18"/>
  <c r="AA20" i="4"/>
  <c r="AA21"/>
  <c r="AA32"/>
  <c r="AW13"/>
  <c r="AA13"/>
  <c r="AA22"/>
  <c r="Z25"/>
  <c r="AA25"/>
  <c r="AW20"/>
  <c r="AW28"/>
  <c r="AA28"/>
  <c r="AW11"/>
  <c r="AA11"/>
  <c r="AA18"/>
  <c r="Z26"/>
  <c r="AA26"/>
  <c r="AA17"/>
  <c r="AA30"/>
  <c r="AA16"/>
  <c r="AA29"/>
  <c r="AA12"/>
  <c r="AA15"/>
  <c r="AW15"/>
  <c r="AW17" i="3"/>
  <c r="AA17"/>
  <c r="AA11"/>
  <c r="AA14"/>
  <c r="AA16"/>
  <c r="AA12"/>
  <c r="AA13"/>
  <c r="AA15"/>
  <c r="AA13" i="2"/>
  <c r="AA19"/>
  <c r="AA23"/>
  <c r="AA12"/>
  <c r="AA16"/>
  <c r="AA17"/>
  <c r="AA22"/>
  <c r="AA14"/>
  <c r="AA15"/>
  <c r="AA11" i="1"/>
  <c r="AW11"/>
  <c r="AA25" i="8"/>
</calcChain>
</file>

<file path=xl/sharedStrings.xml><?xml version="1.0" encoding="utf-8"?>
<sst xmlns="http://schemas.openxmlformats.org/spreadsheetml/2006/main" count="1505" uniqueCount="470">
  <si>
    <t>Pl.</t>
  </si>
  <si>
    <t>Noms</t>
  </si>
  <si>
    <t>prénoms</t>
  </si>
  <si>
    <t>Année de n.</t>
  </si>
  <si>
    <t>Club</t>
  </si>
  <si>
    <t>route</t>
  </si>
  <si>
    <t>cyclo</t>
  </si>
  <si>
    <t>jeux</t>
  </si>
  <si>
    <t>sprint</t>
  </si>
  <si>
    <t xml:space="preserve">Total </t>
  </si>
  <si>
    <t>Total du jour</t>
  </si>
  <si>
    <t>Total -  joker</t>
  </si>
  <si>
    <t>1er mai</t>
  </si>
  <si>
    <t>PASSY</t>
  </si>
  <si>
    <t>MOTZ</t>
  </si>
  <si>
    <t>CLUSES</t>
  </si>
  <si>
    <t>ANNECY</t>
  </si>
  <si>
    <t>MEGEVE</t>
  </si>
  <si>
    <t>EVIAN</t>
  </si>
  <si>
    <t>Place</t>
  </si>
  <si>
    <t>Clubs</t>
  </si>
  <si>
    <t>Total</t>
  </si>
  <si>
    <t>Team Allinges-Publier</t>
  </si>
  <si>
    <t>U.C. Frangy Seyssel</t>
  </si>
  <si>
    <t>UC Passy Mont Blanc</t>
  </si>
  <si>
    <t>Evian vélo</t>
  </si>
  <si>
    <t>VC Saint Julien</t>
  </si>
  <si>
    <t>UC Gessienne</t>
  </si>
  <si>
    <t>VC Cluses-Scionzier</t>
  </si>
  <si>
    <t>VTT Pays de Gavot</t>
  </si>
  <si>
    <t>VC Annemasse</t>
  </si>
  <si>
    <t xml:space="preserve"> Annecy Cyclisme Compétition</t>
  </si>
  <si>
    <t xml:space="preserve"> </t>
  </si>
  <si>
    <t>Thyez Cyclisme 74</t>
  </si>
  <si>
    <t>CS Megève</t>
  </si>
  <si>
    <t>VILLE LA GR.</t>
  </si>
  <si>
    <t>6 sept</t>
  </si>
  <si>
    <t>Route</t>
  </si>
  <si>
    <t>Ville la G</t>
  </si>
  <si>
    <t>Megève</t>
  </si>
  <si>
    <t>Evian</t>
  </si>
  <si>
    <t>Cyclo cross</t>
  </si>
  <si>
    <t>17 avril</t>
  </si>
  <si>
    <t>15 mai</t>
  </si>
  <si>
    <t>2 octobre</t>
  </si>
  <si>
    <t>PREVESSIN</t>
  </si>
  <si>
    <t>4 juin</t>
  </si>
  <si>
    <t>12 juin</t>
  </si>
  <si>
    <t>MARIGNIER</t>
  </si>
  <si>
    <t>26 juin</t>
  </si>
  <si>
    <t>4 sept</t>
  </si>
  <si>
    <t>18 sept</t>
  </si>
  <si>
    <t>Slalom</t>
  </si>
  <si>
    <t>Jeux</t>
  </si>
  <si>
    <t>Cluses</t>
  </si>
  <si>
    <t>Annecy</t>
  </si>
  <si>
    <t>18 septembre</t>
  </si>
  <si>
    <t>Motz</t>
  </si>
  <si>
    <r>
      <rPr>
        <b/>
        <sz val="14"/>
        <color indexed="8"/>
        <rFont val="Calibri"/>
        <family val="2"/>
      </rPr>
      <t>Cluses</t>
    </r>
    <r>
      <rPr>
        <sz val="14"/>
        <color indexed="8"/>
        <rFont val="Calibri"/>
        <family val="2"/>
      </rPr>
      <t xml:space="preserve"> 17 avril</t>
    </r>
  </si>
  <si>
    <r>
      <rPr>
        <b/>
        <sz val="14"/>
        <color indexed="8"/>
        <rFont val="Calibri"/>
        <family val="2"/>
      </rPr>
      <t>Prévessin</t>
    </r>
    <r>
      <rPr>
        <sz val="14"/>
        <color indexed="8"/>
        <rFont val="Calibri"/>
        <family val="2"/>
      </rPr>
      <t xml:space="preserve"> 1er mai</t>
    </r>
  </si>
  <si>
    <t>Passy 15 mai</t>
  </si>
  <si>
    <t>Megève 4 juin</t>
  </si>
  <si>
    <t>Ville-la-grand 12 juin</t>
  </si>
  <si>
    <r>
      <rPr>
        <b/>
        <sz val="14"/>
        <color indexed="8"/>
        <rFont val="Calibri"/>
        <family val="2"/>
      </rPr>
      <t>Marignier</t>
    </r>
    <r>
      <rPr>
        <sz val="12"/>
        <color indexed="8"/>
        <rFont val="Calibri"/>
        <family val="2"/>
      </rPr>
      <t xml:space="preserve"> 26 juin</t>
    </r>
  </si>
  <si>
    <t>Annecy 4 septembre</t>
  </si>
  <si>
    <t xml:space="preserve">Evian 18 septembre </t>
  </si>
  <si>
    <t>Finale Motz 2 octobre</t>
  </si>
  <si>
    <t>DELL`ORTO</t>
  </si>
  <si>
    <t>Elais</t>
  </si>
  <si>
    <t>TEAM ALLINGES PUBLIER</t>
  </si>
  <si>
    <t>CHARPY</t>
  </si>
  <si>
    <t>Anthony</t>
  </si>
  <si>
    <t>GARDE</t>
  </si>
  <si>
    <t>Thomas</t>
  </si>
  <si>
    <t>VULLIET</t>
  </si>
  <si>
    <t>Ronan</t>
  </si>
  <si>
    <t>BOCLET</t>
  </si>
  <si>
    <t>Colin</t>
  </si>
  <si>
    <t>Maxime</t>
  </si>
  <si>
    <t>CORDELIER</t>
  </si>
  <si>
    <t>Enzo</t>
  </si>
  <si>
    <t>THYEZ CYCLISME 74</t>
  </si>
  <si>
    <t>V.C. CLUSES SCIONZIER</t>
  </si>
  <si>
    <t>U.C. SEYSSEL FRANGY</t>
  </si>
  <si>
    <t>CS MEGEVE</t>
  </si>
  <si>
    <t>BLANCHET CACHAT ROSSET</t>
  </si>
  <si>
    <t>Manon</t>
  </si>
  <si>
    <t>VONARB</t>
  </si>
  <si>
    <t>Fanny</t>
  </si>
  <si>
    <t>ECHARD</t>
  </si>
  <si>
    <t>Lisa</t>
  </si>
  <si>
    <t>BLANCHET</t>
  </si>
  <si>
    <t>Anna</t>
  </si>
  <si>
    <t>DRILLAUD</t>
  </si>
  <si>
    <t>Lucie</t>
  </si>
  <si>
    <t>Jules</t>
  </si>
  <si>
    <t>VALLET</t>
  </si>
  <si>
    <t>Charly</t>
  </si>
  <si>
    <t>SCHWAB</t>
  </si>
  <si>
    <t>Lucas</t>
  </si>
  <si>
    <t>Mathis</t>
  </si>
  <si>
    <t>TOQUE</t>
  </si>
  <si>
    <t>Ewan</t>
  </si>
  <si>
    <t>GOETINCK</t>
  </si>
  <si>
    <t>Ryan</t>
  </si>
  <si>
    <t>MEUNIER</t>
  </si>
  <si>
    <t>Tom</t>
  </si>
  <si>
    <t>GUIFFREY</t>
  </si>
  <si>
    <t>Marius</t>
  </si>
  <si>
    <t>DESAUNAY</t>
  </si>
  <si>
    <t>Keryan</t>
  </si>
  <si>
    <t>CURIEN</t>
  </si>
  <si>
    <t>Titouan</t>
  </si>
  <si>
    <t>C.S. MEGEVE</t>
  </si>
  <si>
    <t>EVIAN VELO</t>
  </si>
  <si>
    <t>BARBEREAU</t>
  </si>
  <si>
    <t>Juliette</t>
  </si>
  <si>
    <t>GRANDFILS</t>
  </si>
  <si>
    <t>Elsa</t>
  </si>
  <si>
    <t>SCHOCH</t>
  </si>
  <si>
    <t>Andrea</t>
  </si>
  <si>
    <t>Faustine</t>
  </si>
  <si>
    <t>MELON</t>
  </si>
  <si>
    <t>Clara</t>
  </si>
  <si>
    <t>U.C. PASSY MONT BLANC</t>
  </si>
  <si>
    <t>DEVOS</t>
  </si>
  <si>
    <t>Virgile</t>
  </si>
  <si>
    <t>BUSSON</t>
  </si>
  <si>
    <t>Leo</t>
  </si>
  <si>
    <t>LACROIX</t>
  </si>
  <si>
    <t>Loic</t>
  </si>
  <si>
    <t>Evan</t>
  </si>
  <si>
    <t>Alexandre</t>
  </si>
  <si>
    <t>AULNETTE</t>
  </si>
  <si>
    <t>BOUVIER</t>
  </si>
  <si>
    <t>Alexis</t>
  </si>
  <si>
    <t xml:space="preserve">SOCQUET  </t>
  </si>
  <si>
    <t>Bryan</t>
  </si>
  <si>
    <t>Jason</t>
  </si>
  <si>
    <t>MONARD</t>
  </si>
  <si>
    <t>LAHAYE</t>
  </si>
  <si>
    <t>CAULIER POUPENEY</t>
  </si>
  <si>
    <t>COELHO</t>
  </si>
  <si>
    <t>Matteo</t>
  </si>
  <si>
    <t>HULAK</t>
  </si>
  <si>
    <t>Roman</t>
  </si>
  <si>
    <t>DE MARSCHALCK</t>
  </si>
  <si>
    <t>Timour</t>
  </si>
  <si>
    <t>Bastien</t>
  </si>
  <si>
    <t>SOCQUET CLERC</t>
  </si>
  <si>
    <t>louis</t>
  </si>
  <si>
    <t>EDMOND</t>
  </si>
  <si>
    <t>Margaux</t>
  </si>
  <si>
    <t>CARTIER</t>
  </si>
  <si>
    <t>Marion</t>
  </si>
  <si>
    <t>HUMBERSET FILLON</t>
  </si>
  <si>
    <t>Amandine</t>
  </si>
  <si>
    <t>PERNOLLET</t>
  </si>
  <si>
    <t>Aurore</t>
  </si>
  <si>
    <t>Emma</t>
  </si>
  <si>
    <t>PIGNY</t>
  </si>
  <si>
    <t>Clemence</t>
  </si>
  <si>
    <t>LAMBERT GOETINCK</t>
  </si>
  <si>
    <t>Alexia</t>
  </si>
  <si>
    <t>JACQUEMOT</t>
  </si>
  <si>
    <t>Chloe</t>
  </si>
  <si>
    <t>DUFOUR</t>
  </si>
  <si>
    <t>Cyrielle</t>
  </si>
  <si>
    <t>MARMORAT</t>
  </si>
  <si>
    <t>Roxane</t>
  </si>
  <si>
    <t>VTT PAYS DE GAVOT</t>
  </si>
  <si>
    <t>BURNET</t>
  </si>
  <si>
    <t>Julian</t>
  </si>
  <si>
    <t>Zian</t>
  </si>
  <si>
    <t>DONADIO</t>
  </si>
  <si>
    <t>Martin</t>
  </si>
  <si>
    <t>SALVADORI</t>
  </si>
  <si>
    <t>Axel</t>
  </si>
  <si>
    <t>Louis</t>
  </si>
  <si>
    <t>KAUFFMANT</t>
  </si>
  <si>
    <t>Romain</t>
  </si>
  <si>
    <t>Noah</t>
  </si>
  <si>
    <t>LEFAILLET</t>
  </si>
  <si>
    <t>DUMONT</t>
  </si>
  <si>
    <t>Hugo</t>
  </si>
  <si>
    <t>LAIGO</t>
  </si>
  <si>
    <t>PRUDENTINO</t>
  </si>
  <si>
    <t>Julien</t>
  </si>
  <si>
    <t>VAN HOVE</t>
  </si>
  <si>
    <t>Jean</t>
  </si>
  <si>
    <t>COMMAND</t>
  </si>
  <si>
    <t>Yann</t>
  </si>
  <si>
    <t>ANNECY CYCLISME COMPETITION</t>
  </si>
  <si>
    <t>U.C. GESSIENNE</t>
  </si>
  <si>
    <t>DUMOULIN</t>
  </si>
  <si>
    <t>Ingrid</t>
  </si>
  <si>
    <t>Lison</t>
  </si>
  <si>
    <t>PERRIN</t>
  </si>
  <si>
    <t>Marie</t>
  </si>
  <si>
    <t>Maelle</t>
  </si>
  <si>
    <t>TERRASSE</t>
  </si>
  <si>
    <t>Margot</t>
  </si>
  <si>
    <t>Franca</t>
  </si>
  <si>
    <t>LELANDAIS</t>
  </si>
  <si>
    <t>Remi</t>
  </si>
  <si>
    <t>BIDAL</t>
  </si>
  <si>
    <t>DOUVRE</t>
  </si>
  <si>
    <t>Thibaut</t>
  </si>
  <si>
    <t>MATHIEU</t>
  </si>
  <si>
    <t>Theo</t>
  </si>
  <si>
    <t>Nicolas</t>
  </si>
  <si>
    <t>Pierrick</t>
  </si>
  <si>
    <t>Auguste</t>
  </si>
  <si>
    <t>FAVIER BOSSON</t>
  </si>
  <si>
    <t>Thibault</t>
  </si>
  <si>
    <t>Olivier</t>
  </si>
  <si>
    <t>FELISAZ</t>
  </si>
  <si>
    <t>COLLET</t>
  </si>
  <si>
    <t>HELLEGOUARCH</t>
  </si>
  <si>
    <t>CHAPUIS</t>
  </si>
  <si>
    <t>Valentin</t>
  </si>
  <si>
    <t>CALLONI</t>
  </si>
  <si>
    <t>Meven</t>
  </si>
  <si>
    <t>CARDOSO</t>
  </si>
  <si>
    <t>REVERDY</t>
  </si>
  <si>
    <t>BOUCHARD</t>
  </si>
  <si>
    <t>Lilian</t>
  </si>
  <si>
    <t>Dorian</t>
  </si>
  <si>
    <t>LOISON</t>
  </si>
  <si>
    <t>Nohan</t>
  </si>
  <si>
    <t>CAUL FUTY</t>
  </si>
  <si>
    <t>Basile</t>
  </si>
  <si>
    <t>V.C. ANNEMASSE</t>
  </si>
  <si>
    <t>V.C. ST JULIEN EN GENEVOIS</t>
  </si>
  <si>
    <t>Bernard</t>
  </si>
  <si>
    <t>Christophe</t>
  </si>
  <si>
    <t>VC CLUSES-SCIONZIER</t>
  </si>
  <si>
    <t xml:space="preserve">BLANCHET </t>
  </si>
  <si>
    <t>Denis</t>
  </si>
  <si>
    <t>Laurent</t>
  </si>
  <si>
    <t xml:space="preserve">DUMOULIN </t>
  </si>
  <si>
    <t>David</t>
  </si>
  <si>
    <t>UC SEYSSEL FRANGY</t>
  </si>
  <si>
    <t>Stéphane</t>
  </si>
  <si>
    <t>REVILLARD</t>
  </si>
  <si>
    <t>Sébastien</t>
  </si>
  <si>
    <t>Gael</t>
  </si>
  <si>
    <t>Florent</t>
  </si>
  <si>
    <t>DIAS</t>
  </si>
  <si>
    <t>Carlos</t>
  </si>
  <si>
    <t>Thierry</t>
  </si>
  <si>
    <t>TEAM ALLINGES-PUBLIER</t>
  </si>
  <si>
    <t>Patrick</t>
  </si>
  <si>
    <t>Eric</t>
  </si>
  <si>
    <t>Pré-licenciées</t>
  </si>
  <si>
    <t>Pré-licenciés</t>
  </si>
  <si>
    <t>Poussines</t>
  </si>
  <si>
    <t>Poussins</t>
  </si>
  <si>
    <t>Pupilles F</t>
  </si>
  <si>
    <t>Pupilles G</t>
  </si>
  <si>
    <t>Benjamines</t>
  </si>
  <si>
    <t>Benjamins</t>
  </si>
  <si>
    <t>Minimes F</t>
  </si>
  <si>
    <t>Minimes G</t>
  </si>
  <si>
    <t>Educateurs</t>
  </si>
  <si>
    <r>
      <rPr>
        <sz val="36"/>
        <color indexed="62"/>
        <rFont val="Arial"/>
        <family val="2"/>
      </rPr>
      <t>Clubs</t>
    </r>
    <r>
      <rPr>
        <sz val="12"/>
        <rFont val="Arial"/>
        <family val="2"/>
      </rPr>
      <t xml:space="preserve">
</t>
    </r>
  </si>
  <si>
    <t>Tiago</t>
  </si>
  <si>
    <t>Nathan</t>
  </si>
  <si>
    <t>ECUYER</t>
  </si>
  <si>
    <t>Téo</t>
  </si>
  <si>
    <t>GOSSAY</t>
  </si>
  <si>
    <t>Stephane</t>
  </si>
  <si>
    <t>REBUT</t>
  </si>
  <si>
    <t>OUZILLEAU</t>
  </si>
  <si>
    <t>Samuel</t>
  </si>
  <si>
    <t>UC GESSIENNE</t>
  </si>
  <si>
    <t>KUHN CHAPUYS</t>
  </si>
  <si>
    <t>Alister</t>
  </si>
  <si>
    <t>ZAPATA</t>
  </si>
  <si>
    <t>Edouard</t>
  </si>
  <si>
    <t>BESSE FREZIER</t>
  </si>
  <si>
    <t>Cyril</t>
  </si>
  <si>
    <t>DEBARGES</t>
  </si>
  <si>
    <t>Amalia</t>
  </si>
  <si>
    <t>VAN GELE</t>
  </si>
  <si>
    <t>Neilina</t>
  </si>
  <si>
    <t>VC ANNEMASSE</t>
  </si>
  <si>
    <t xml:space="preserve">LUCE </t>
  </si>
  <si>
    <t>Sacha</t>
  </si>
  <si>
    <t>Clément</t>
  </si>
  <si>
    <t>VOLLMER</t>
  </si>
  <si>
    <t>SUKIENNK</t>
  </si>
  <si>
    <t>LE MOAL</t>
  </si>
  <si>
    <t>Noe</t>
  </si>
  <si>
    <t>CHAIGNEAU</t>
  </si>
  <si>
    <t>Paul emile</t>
  </si>
  <si>
    <t>Celestin</t>
  </si>
  <si>
    <t>DARDENNE</t>
  </si>
  <si>
    <t>Camille</t>
  </si>
  <si>
    <t>CACHAT</t>
  </si>
  <si>
    <t>DUFFAUD</t>
  </si>
  <si>
    <t>CROCE</t>
  </si>
  <si>
    <t>Yannis</t>
  </si>
  <si>
    <t>U.C. PASSY MONT-BLANC</t>
  </si>
  <si>
    <t xml:space="preserve">ROUX </t>
  </si>
  <si>
    <t>Armand</t>
  </si>
  <si>
    <t>HARDY</t>
  </si>
  <si>
    <t>SACHETTO</t>
  </si>
  <si>
    <t>Maxence</t>
  </si>
  <si>
    <t>V.C. SAINT JULIEN</t>
  </si>
  <si>
    <t>AUBIN</t>
  </si>
  <si>
    <t>FERRON</t>
  </si>
  <si>
    <t>LE ROY</t>
  </si>
  <si>
    <t xml:space="preserve">LEFEBVRE </t>
  </si>
  <si>
    <t>BURQUIER</t>
  </si>
  <si>
    <t>Line</t>
  </si>
  <si>
    <t>LAURY</t>
  </si>
  <si>
    <t>Ines</t>
  </si>
  <si>
    <t>Jean Pascal</t>
  </si>
  <si>
    <t>SOLER</t>
  </si>
  <si>
    <t>Victor</t>
  </si>
  <si>
    <t>SERASSET</t>
  </si>
  <si>
    <t>ELAIN</t>
  </si>
  <si>
    <t>Kilyan</t>
  </si>
  <si>
    <t>DARBELLAY</t>
  </si>
  <si>
    <t>Lucien</t>
  </si>
  <si>
    <t>Marco</t>
  </si>
  <si>
    <t>GREGORIS</t>
  </si>
  <si>
    <t>Judicael</t>
  </si>
  <si>
    <t>NOPPEL</t>
  </si>
  <si>
    <t>Antoine</t>
  </si>
  <si>
    <t>DENARIE</t>
  </si>
  <si>
    <t>BARFIELD</t>
  </si>
  <si>
    <t>Alex</t>
  </si>
  <si>
    <t>POULAIN</t>
  </si>
  <si>
    <t>Florian</t>
  </si>
  <si>
    <t>LOUAHEM</t>
  </si>
  <si>
    <t>PAGANINI</t>
  </si>
  <si>
    <t>Paolo</t>
  </si>
  <si>
    <t>LUDER</t>
  </si>
  <si>
    <t>LE NEDELEC</t>
  </si>
  <si>
    <t>Etienne</t>
  </si>
  <si>
    <t>MARCHAL</t>
  </si>
  <si>
    <t>Eli</t>
  </si>
  <si>
    <t>LAVAISSIERE</t>
  </si>
  <si>
    <t>Mathieu</t>
  </si>
  <si>
    <t>CUFI</t>
  </si>
  <si>
    <t>Loris</t>
  </si>
  <si>
    <t>ROGET</t>
  </si>
  <si>
    <t>Pierre</t>
  </si>
  <si>
    <t>LINE</t>
  </si>
  <si>
    <t>JUNILLON</t>
  </si>
  <si>
    <t>CHOMETY</t>
  </si>
  <si>
    <t>STOESSEL</t>
  </si>
  <si>
    <t>MAUCLAIR</t>
  </si>
  <si>
    <t>Lysandre</t>
  </si>
  <si>
    <t>MERCIER</t>
  </si>
  <si>
    <t>Neo</t>
  </si>
  <si>
    <t>Paul</t>
  </si>
  <si>
    <t>BARRADI</t>
  </si>
  <si>
    <t>Lino</t>
  </si>
  <si>
    <t>NICOLLIER</t>
  </si>
  <si>
    <t>Milo</t>
  </si>
  <si>
    <t>DEBUIRE</t>
  </si>
  <si>
    <t>Tinael</t>
  </si>
  <si>
    <t>PARK</t>
  </si>
  <si>
    <t>Oscar</t>
  </si>
  <si>
    <t>Matthieu</t>
  </si>
  <si>
    <t>CLM</t>
  </si>
  <si>
    <t>CADET</t>
  </si>
  <si>
    <t>Eddy</t>
  </si>
  <si>
    <t>DUPERTHUY</t>
  </si>
  <si>
    <t>LERCOZ</t>
  </si>
  <si>
    <t>GAUDICHE</t>
  </si>
  <si>
    <t>LEY</t>
  </si>
  <si>
    <t>Emilien</t>
  </si>
  <si>
    <t>DEREANI</t>
  </si>
  <si>
    <t>ESCARMENT</t>
  </si>
  <si>
    <t>Louison</t>
  </si>
  <si>
    <t>ROBERT</t>
  </si>
  <si>
    <t>Candice</t>
  </si>
  <si>
    <t>VALLA</t>
  </si>
  <si>
    <t>Raphael</t>
  </si>
  <si>
    <t>Matisse</t>
  </si>
  <si>
    <t>ROUX</t>
  </si>
  <si>
    <t>FAY</t>
  </si>
  <si>
    <t>Fabien</t>
  </si>
  <si>
    <t>cyclo CLM</t>
  </si>
  <si>
    <t>SOCQUET</t>
  </si>
  <si>
    <t>DAL PAN</t>
  </si>
  <si>
    <t>BAUD</t>
  </si>
  <si>
    <t>Justine</t>
  </si>
  <si>
    <t>MOSSUZ</t>
  </si>
  <si>
    <t>Cloe</t>
  </si>
  <si>
    <t>PALMA</t>
  </si>
  <si>
    <t>Giulia</t>
  </si>
  <si>
    <t>Lana</t>
  </si>
  <si>
    <t>TRAMONTANA</t>
  </si>
  <si>
    <t>Chiara</t>
  </si>
  <si>
    <t>ALLEEAR</t>
  </si>
  <si>
    <t>Ilan</t>
  </si>
  <si>
    <t>JARDINIER</t>
  </si>
  <si>
    <t>V.C.ANNEMASSE</t>
  </si>
  <si>
    <t>ORVAIN</t>
  </si>
  <si>
    <t>DUPONT</t>
  </si>
  <si>
    <t>LE</t>
  </si>
  <si>
    <t>Matthew</t>
  </si>
  <si>
    <t>FICHET</t>
  </si>
  <si>
    <t>Ulysse</t>
  </si>
  <si>
    <t>ANDRIEUX</t>
  </si>
  <si>
    <t>manche</t>
  </si>
  <si>
    <t>CAULIER POUPENAY</t>
  </si>
  <si>
    <t>FITTIPALDI</t>
  </si>
  <si>
    <t>Jade</t>
  </si>
  <si>
    <t>LEHMANN</t>
  </si>
  <si>
    <t>Johann</t>
  </si>
  <si>
    <t>GALLOT</t>
  </si>
  <si>
    <t>Armel</t>
  </si>
  <si>
    <t>Guillaume</t>
  </si>
  <si>
    <t>GSELL</t>
  </si>
  <si>
    <t>Albane</t>
  </si>
  <si>
    <t>Didier</t>
  </si>
  <si>
    <t>LUCE</t>
  </si>
  <si>
    <t>PILLOT</t>
  </si>
  <si>
    <t>Jean François</t>
  </si>
  <si>
    <t>Noé</t>
  </si>
  <si>
    <t xml:space="preserve">SALOMON </t>
  </si>
  <si>
    <t xml:space="preserve">Nathan </t>
  </si>
  <si>
    <t>DOUKARI</t>
  </si>
  <si>
    <t>Anais</t>
  </si>
  <si>
    <t>AZZOLIN</t>
  </si>
  <si>
    <t>PIALAT</t>
  </si>
  <si>
    <t>MISLIN</t>
  </si>
  <si>
    <t>GALOUX</t>
  </si>
  <si>
    <t>Kenzo</t>
  </si>
  <si>
    <t xml:space="preserve">GAVARD </t>
  </si>
  <si>
    <t>Sarah</t>
  </si>
  <si>
    <t xml:space="preserve">THIERRY </t>
  </si>
  <si>
    <t xml:space="preserve">COLLOUD </t>
  </si>
  <si>
    <t>Vincent</t>
  </si>
  <si>
    <t xml:space="preserve">BEAUFILS </t>
  </si>
  <si>
    <t>William</t>
  </si>
  <si>
    <t xml:space="preserve">DELL'ORTO </t>
  </si>
  <si>
    <t>Tinéo</t>
  </si>
  <si>
    <t xml:space="preserve">LEVENEZ </t>
  </si>
  <si>
    <t>Yvann</t>
  </si>
  <si>
    <t>GAVARD</t>
  </si>
  <si>
    <t xml:space="preserve"> Quentin</t>
  </si>
  <si>
    <t>VILLIERE</t>
  </si>
  <si>
    <t>Loan</t>
  </si>
  <si>
    <t xml:space="preserve">DUCREY </t>
  </si>
  <si>
    <t>VESIN</t>
  </si>
  <si>
    <t>Andréa</t>
  </si>
  <si>
    <t xml:space="preserve">CAREME </t>
  </si>
  <si>
    <t>DAVID</t>
  </si>
  <si>
    <t xml:space="preserve"> Enzo</t>
  </si>
  <si>
    <t>LEVENEZ</t>
  </si>
  <si>
    <t xml:space="preserve"> Alexy</t>
  </si>
  <si>
    <t>MONCHATRE</t>
  </si>
  <si>
    <t xml:space="preserve"> Clément</t>
  </si>
  <si>
    <t>RUFFIN</t>
  </si>
  <si>
    <t>MERESSE</t>
  </si>
  <si>
    <t>MANTEAU</t>
  </si>
  <si>
    <t xml:space="preserve">CAULIER </t>
  </si>
  <si>
    <t>Mathéo</t>
  </si>
  <si>
    <t>ALBARELLI</t>
  </si>
  <si>
    <t xml:space="preserve">LAPANDEDY </t>
  </si>
  <si>
    <t>Erwan</t>
  </si>
  <si>
    <t xml:space="preserve">LACROIX </t>
  </si>
  <si>
    <t>Stéphano</t>
  </si>
</sst>
</file>

<file path=xl/styles.xml><?xml version="1.0" encoding="utf-8"?>
<styleSheet xmlns="http://schemas.openxmlformats.org/spreadsheetml/2006/main">
  <numFmts count="2">
    <numFmt numFmtId="167" formatCode="_-* #,##0.00\ _F_-;\-* #,##0.00\ _F_-;_-* &quot;-&quot;??\ _F_-;_-@_-"/>
    <numFmt numFmtId="169" formatCode="[$-40C]General"/>
  </numFmts>
  <fonts count="33">
    <font>
      <sz val="11"/>
      <color theme="1"/>
      <name val="Calibri"/>
      <family val="2"/>
      <scheme val="minor"/>
    </font>
    <font>
      <sz val="12"/>
      <color indexed="8"/>
      <name val="Calibri"/>
      <family val="2"/>
    </font>
    <font>
      <sz val="12"/>
      <color indexed="8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sz val="14"/>
      <color indexed="8"/>
      <name val="Calibri"/>
      <family val="2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b/>
      <sz val="14"/>
      <color indexed="8"/>
      <name val="Calibri"/>
      <family val="2"/>
    </font>
    <font>
      <sz val="10"/>
      <name val="Arial"/>
      <family val="2"/>
    </font>
    <font>
      <sz val="8"/>
      <name val="Arial"/>
      <family val="2"/>
    </font>
    <font>
      <sz val="12"/>
      <name val="Calibri"/>
      <family val="2"/>
    </font>
    <font>
      <sz val="36"/>
      <color indexed="62"/>
      <name val="Arial"/>
      <family val="2"/>
    </font>
    <font>
      <sz val="11"/>
      <name val="Calibri"/>
      <family val="2"/>
    </font>
    <font>
      <sz val="10"/>
      <color rgb="FF000000"/>
      <name val="Arial"/>
      <family val="2"/>
    </font>
    <font>
      <b/>
      <sz val="11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26"/>
      <color theme="1"/>
      <name val="Calibri"/>
      <family val="2"/>
      <scheme val="minor"/>
    </font>
    <font>
      <b/>
      <shadow/>
      <sz val="28"/>
      <color rgb="FFFC7B79"/>
      <name val="Calibri"/>
      <family val="2"/>
      <scheme val="minor"/>
    </font>
    <font>
      <b/>
      <shadow/>
      <sz val="28"/>
      <color theme="3" tint="0.39997558519241921"/>
      <name val="Calibri"/>
      <family val="2"/>
      <scheme val="minor"/>
    </font>
    <font>
      <sz val="11"/>
      <color rgb="FF000000"/>
      <name val="Calibri"/>
      <family val="2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theme="3" tint="0.39997558519241921"/>
      <name val="Calibri"/>
      <family val="2"/>
      <scheme val="minor"/>
    </font>
    <font>
      <b/>
      <i/>
      <sz val="11"/>
      <color theme="3" tint="0.3999755851924192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</fills>
  <borders count="5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hair">
        <color indexed="8"/>
      </bottom>
      <diagonal/>
    </border>
    <border>
      <left/>
      <right style="hair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169" fontId="14" fillId="0" borderId="0" applyBorder="0" applyProtection="0"/>
    <xf numFmtId="167" fontId="9" fillId="0" borderId="0" applyFont="0" applyFill="0" applyBorder="0" applyAlignment="0" applyProtection="0"/>
    <xf numFmtId="0" fontId="9" fillId="0" borderId="0"/>
  </cellStyleXfs>
  <cellXfs count="282">
    <xf numFmtId="0" fontId="0" fillId="0" borderId="0" xfId="0"/>
    <xf numFmtId="0" fontId="16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15" fillId="0" borderId="3" xfId="0" applyFont="1" applyBorder="1" applyAlignment="1">
      <alignment horizontal="center"/>
    </xf>
    <xf numFmtId="0" fontId="0" fillId="0" borderId="0" xfId="0" applyBorder="1"/>
    <xf numFmtId="0" fontId="0" fillId="0" borderId="4" xfId="0" applyBorder="1"/>
    <xf numFmtId="0" fontId="17" fillId="0" borderId="5" xfId="0" applyFont="1" applyBorder="1" applyAlignment="1">
      <alignment horizontal="center"/>
    </xf>
    <xf numFmtId="0" fontId="17" fillId="0" borderId="6" xfId="0" applyFont="1" applyBorder="1" applyAlignment="1">
      <alignment horizontal="center"/>
    </xf>
    <xf numFmtId="0" fontId="17" fillId="0" borderId="5" xfId="0" applyFont="1" applyBorder="1"/>
    <xf numFmtId="0" fontId="17" fillId="0" borderId="6" xfId="0" applyFont="1" applyBorder="1"/>
    <xf numFmtId="0" fontId="18" fillId="0" borderId="7" xfId="0" applyFont="1" applyBorder="1" applyAlignment="1">
      <alignment horizontal="center"/>
    </xf>
    <xf numFmtId="0" fontId="18" fillId="0" borderId="8" xfId="0" applyFont="1" applyBorder="1" applyAlignment="1">
      <alignment horizontal="center"/>
    </xf>
    <xf numFmtId="0" fontId="0" fillId="0" borderId="8" xfId="0" applyFont="1" applyBorder="1" applyAlignment="1">
      <alignment horizontal="center"/>
    </xf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5" fillId="0" borderId="11" xfId="0" applyFont="1" applyBorder="1" applyAlignment="1">
      <alignment horizontal="center"/>
    </xf>
    <xf numFmtId="0" fontId="19" fillId="4" borderId="0" xfId="0" applyFont="1" applyFill="1" applyBorder="1" applyAlignment="1">
      <alignment horizontal="left" vertical="center"/>
    </xf>
    <xf numFmtId="0" fontId="16" fillId="4" borderId="0" xfId="0" applyFont="1" applyFill="1" applyBorder="1" applyAlignment="1">
      <alignment horizontal="left" vertical="center"/>
    </xf>
    <xf numFmtId="0" fontId="0" fillId="0" borderId="3" xfId="0" applyBorder="1"/>
    <xf numFmtId="0" fontId="0" fillId="4" borderId="0" xfId="0" applyFill="1"/>
    <xf numFmtId="49" fontId="0" fillId="0" borderId="12" xfId="0" applyNumberFormat="1" applyBorder="1"/>
    <xf numFmtId="49" fontId="0" fillId="0" borderId="0" xfId="0" applyNumberFormat="1" applyBorder="1"/>
    <xf numFmtId="0" fontId="0" fillId="0" borderId="2" xfId="0" applyBorder="1" applyAlignment="1"/>
    <xf numFmtId="0" fontId="0" fillId="0" borderId="1" xfId="0" applyBorder="1" applyAlignment="1"/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6" xfId="0" applyBorder="1" applyAlignment="1">
      <alignment horizontal="center"/>
    </xf>
    <xf numFmtId="49" fontId="0" fillId="0" borderId="4" xfId="0" applyNumberFormat="1" applyBorder="1"/>
    <xf numFmtId="0" fontId="0" fillId="0" borderId="16" xfId="0" applyBorder="1"/>
    <xf numFmtId="0" fontId="0" fillId="0" borderId="19" xfId="0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20" fillId="0" borderId="0" xfId="0" applyFont="1" applyAlignment="1">
      <alignment horizontal="center" vertical="center" textRotation="90"/>
    </xf>
    <xf numFmtId="0" fontId="4" fillId="0" borderId="16" xfId="0" applyFont="1" applyBorder="1" applyAlignment="1">
      <alignment horizontal="center"/>
    </xf>
    <xf numFmtId="0" fontId="18" fillId="0" borderId="16" xfId="0" applyFont="1" applyBorder="1" applyAlignment="1">
      <alignment horizontal="center" vertical="center"/>
    </xf>
    <xf numFmtId="0" fontId="18" fillId="0" borderId="16" xfId="0" applyFont="1" applyBorder="1" applyAlignment="1">
      <alignment horizontal="center"/>
    </xf>
    <xf numFmtId="0" fontId="4" fillId="0" borderId="16" xfId="0" applyFont="1" applyFill="1" applyBorder="1" applyAlignment="1">
      <alignment horizontal="center"/>
    </xf>
    <xf numFmtId="0" fontId="18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1" fillId="0" borderId="0" xfId="0" applyFont="1" applyAlignment="1" applyProtection="1">
      <alignment horizontal="left" vertical="center" textRotation="90" wrapText="1"/>
      <protection locked="0"/>
    </xf>
    <xf numFmtId="0" fontId="0" fillId="0" borderId="0" xfId="0" applyAlignment="1">
      <alignment horizontal="left" vertical="center" textRotation="90"/>
    </xf>
    <xf numFmtId="0" fontId="20" fillId="0" borderId="0" xfId="0" applyFont="1" applyAlignment="1">
      <alignment horizontal="left" vertical="center" textRotation="90"/>
    </xf>
    <xf numFmtId="0" fontId="1" fillId="0" borderId="0" xfId="0" applyFont="1" applyAlignment="1">
      <alignment horizontal="left" vertical="center" textRotation="90"/>
    </xf>
    <xf numFmtId="0" fontId="18" fillId="0" borderId="0" xfId="0" applyFont="1" applyAlignment="1">
      <alignment horizontal="left" vertical="center" textRotation="90"/>
    </xf>
    <xf numFmtId="0" fontId="20" fillId="0" borderId="0" xfId="0" applyFont="1" applyAlignment="1">
      <alignment vertical="center" textRotation="90"/>
    </xf>
    <xf numFmtId="0" fontId="0" fillId="0" borderId="20" xfId="0" applyBorder="1" applyAlignment="1">
      <alignment horizontal="center"/>
    </xf>
    <xf numFmtId="0" fontId="0" fillId="0" borderId="16" xfId="0" quotePrefix="1" applyNumberFormat="1" applyBorder="1" applyAlignment="1">
      <alignment horizontal="center"/>
    </xf>
    <xf numFmtId="0" fontId="0" fillId="0" borderId="21" xfId="0" applyBorder="1" applyAlignment="1">
      <alignment horizontal="center"/>
    </xf>
    <xf numFmtId="0" fontId="9" fillId="2" borderId="16" xfId="0" applyFont="1" applyFill="1" applyBorder="1" applyAlignment="1">
      <alignment horizontal="center" vertical="center"/>
    </xf>
    <xf numFmtId="0" fontId="0" fillId="0" borderId="20" xfId="0" quotePrefix="1" applyNumberFormat="1" applyBorder="1" applyAlignment="1">
      <alignment horizontal="center"/>
    </xf>
    <xf numFmtId="0" fontId="15" fillId="0" borderId="22" xfId="0" applyFont="1" applyBorder="1" applyAlignment="1">
      <alignment horizontal="center"/>
    </xf>
    <xf numFmtId="0" fontId="15" fillId="0" borderId="23" xfId="0" applyFont="1" applyBorder="1" applyAlignment="1">
      <alignment horizontal="center"/>
    </xf>
    <xf numFmtId="0" fontId="9" fillId="0" borderId="16" xfId="0" applyFont="1" applyBorder="1" applyAlignment="1" applyProtection="1">
      <alignment vertical="center"/>
      <protection locked="0"/>
    </xf>
    <xf numFmtId="0" fontId="0" fillId="0" borderId="16" xfId="0" applyBorder="1" applyAlignment="1" applyProtection="1">
      <alignment horizontal="center" vertical="center"/>
      <protection locked="0"/>
    </xf>
    <xf numFmtId="0" fontId="0" fillId="0" borderId="20" xfId="0" applyFont="1" applyBorder="1" applyAlignment="1">
      <alignment horizontal="center"/>
    </xf>
    <xf numFmtId="0" fontId="21" fillId="0" borderId="16" xfId="0" applyFont="1" applyBorder="1" applyAlignment="1" applyProtection="1">
      <alignment horizontal="center" vertical="center"/>
      <protection locked="0"/>
    </xf>
    <xf numFmtId="0" fontId="0" fillId="0" borderId="20" xfId="0" applyFont="1" applyBorder="1" applyAlignment="1" applyProtection="1">
      <alignment horizontal="center" vertical="center"/>
      <protection locked="0"/>
    </xf>
    <xf numFmtId="0" fontId="0" fillId="0" borderId="16" xfId="0" applyFont="1" applyBorder="1" applyAlignment="1" applyProtection="1">
      <alignment horizontal="center" vertical="center"/>
      <protection locked="0"/>
    </xf>
    <xf numFmtId="0" fontId="0" fillId="4" borderId="16" xfId="0" applyFont="1" applyFill="1" applyBorder="1" applyAlignment="1" applyProtection="1">
      <alignment horizontal="center" vertical="center"/>
      <protection locked="0"/>
    </xf>
    <xf numFmtId="0" fontId="0" fillId="0" borderId="24" xfId="0" applyFont="1" applyBorder="1" applyAlignment="1" applyProtection="1">
      <alignment horizontal="center" vertical="center"/>
      <protection locked="0"/>
    </xf>
    <xf numFmtId="0" fontId="0" fillId="0" borderId="25" xfId="0" applyNumberFormat="1" applyFont="1" applyBorder="1"/>
    <xf numFmtId="0" fontId="10" fillId="0" borderId="0" xfId="0" applyFont="1"/>
    <xf numFmtId="0" fontId="10" fillId="0" borderId="25" xfId="0" applyFont="1" applyBorder="1"/>
    <xf numFmtId="0" fontId="0" fillId="0" borderId="25" xfId="0" applyBorder="1"/>
    <xf numFmtId="0" fontId="0" fillId="0" borderId="0" xfId="0" applyNumberFormat="1" applyFont="1"/>
    <xf numFmtId="0" fontId="0" fillId="0" borderId="26" xfId="0" applyNumberFormat="1" applyFont="1" applyBorder="1"/>
    <xf numFmtId="0" fontId="10" fillId="0" borderId="27" xfId="0" applyFont="1" applyFill="1" applyBorder="1"/>
    <xf numFmtId="0" fontId="0" fillId="0" borderId="16" xfId="0" applyNumberFormat="1" applyFont="1" applyBorder="1"/>
    <xf numFmtId="0" fontId="10" fillId="0" borderId="25" xfId="0" applyNumberFormat="1" applyFont="1" applyBorder="1"/>
    <xf numFmtId="0" fontId="0" fillId="0" borderId="16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9" xfId="0" applyBorder="1"/>
    <xf numFmtId="0" fontId="0" fillId="0" borderId="28" xfId="0" applyBorder="1" applyAlignment="1">
      <alignment horizontal="center"/>
    </xf>
    <xf numFmtId="0" fontId="0" fillId="4" borderId="28" xfId="0" applyFill="1" applyBorder="1" applyAlignment="1">
      <alignment horizontal="center"/>
    </xf>
    <xf numFmtId="0" fontId="10" fillId="0" borderId="29" xfId="0" applyFont="1" applyBorder="1"/>
    <xf numFmtId="0" fontId="0" fillId="4" borderId="15" xfId="0" applyFont="1" applyFill="1" applyBorder="1" applyAlignment="1" applyProtection="1">
      <alignment horizontal="center" vertical="center"/>
      <protection locked="0"/>
    </xf>
    <xf numFmtId="0" fontId="0" fillId="0" borderId="30" xfId="0" applyBorder="1" applyAlignment="1">
      <alignment horizontal="center"/>
    </xf>
    <xf numFmtId="0" fontId="0" fillId="0" borderId="31" xfId="0" applyNumberFormat="1" applyFont="1" applyBorder="1"/>
    <xf numFmtId="0" fontId="0" fillId="0" borderId="32" xfId="0" applyNumberFormat="1" applyFont="1" applyBorder="1"/>
    <xf numFmtId="0" fontId="5" fillId="0" borderId="0" xfId="0" applyFont="1" applyAlignment="1">
      <alignment horizontal="left" vertical="center" textRotation="90"/>
    </xf>
    <xf numFmtId="0" fontId="4" fillId="5" borderId="16" xfId="0" applyFont="1" applyFill="1" applyBorder="1" applyAlignment="1">
      <alignment horizontal="center"/>
    </xf>
    <xf numFmtId="0" fontId="1" fillId="5" borderId="16" xfId="0" applyFont="1" applyFill="1" applyBorder="1" applyAlignment="1" applyProtection="1">
      <alignment horizontal="left" vertical="center" textRotation="90" wrapText="1"/>
      <protection locked="0"/>
    </xf>
    <xf numFmtId="0" fontId="20" fillId="5" borderId="16" xfId="0" applyFont="1" applyFill="1" applyBorder="1" applyAlignment="1">
      <alignment horizontal="left" vertical="center" textRotation="90"/>
    </xf>
    <xf numFmtId="0" fontId="18" fillId="5" borderId="16" xfId="0" applyFont="1" applyFill="1" applyBorder="1" applyAlignment="1">
      <alignment horizontal="left" vertical="center" textRotation="90"/>
    </xf>
    <xf numFmtId="0" fontId="20" fillId="5" borderId="16" xfId="0" applyFont="1" applyFill="1" applyBorder="1" applyAlignment="1">
      <alignment vertical="center" textRotation="90"/>
    </xf>
    <xf numFmtId="0" fontId="0" fillId="5" borderId="16" xfId="0" applyFill="1" applyBorder="1"/>
    <xf numFmtId="0" fontId="15" fillId="0" borderId="33" xfId="0" applyFont="1" applyBorder="1" applyAlignment="1">
      <alignment horizontal="center"/>
    </xf>
    <xf numFmtId="0" fontId="0" fillId="4" borderId="11" xfId="0" applyFill="1" applyBorder="1"/>
    <xf numFmtId="0" fontId="17" fillId="0" borderId="11" xfId="0" applyFont="1" applyBorder="1" applyAlignment="1">
      <alignment horizontal="center"/>
    </xf>
    <xf numFmtId="0" fontId="0" fillId="0" borderId="3" xfId="0" applyBorder="1" applyAlignment="1"/>
    <xf numFmtId="49" fontId="0" fillId="0" borderId="34" xfId="0" applyNumberFormat="1" applyBorder="1"/>
    <xf numFmtId="0" fontId="17" fillId="0" borderId="35" xfId="0" applyFont="1" applyBorder="1"/>
    <xf numFmtId="0" fontId="17" fillId="0" borderId="11" xfId="0" applyFont="1" applyBorder="1"/>
    <xf numFmtId="0" fontId="0" fillId="0" borderId="33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37" xfId="0" applyBorder="1" applyAlignment="1">
      <alignment horizontal="center"/>
    </xf>
    <xf numFmtId="49" fontId="0" fillId="0" borderId="16" xfId="0" applyNumberFormat="1" applyBorder="1"/>
    <xf numFmtId="0" fontId="0" fillId="0" borderId="16" xfId="0" applyBorder="1" applyAlignment="1"/>
    <xf numFmtId="0" fontId="0" fillId="4" borderId="38" xfId="0" applyFill="1" applyBorder="1"/>
    <xf numFmtId="0" fontId="0" fillId="0" borderId="4" xfId="0" applyBorder="1" applyAlignment="1">
      <alignment horizontal="center"/>
    </xf>
    <xf numFmtId="0" fontId="5" fillId="0" borderId="0" xfId="0" applyFont="1" applyAlignment="1" applyProtection="1">
      <alignment horizontal="left" vertical="center" textRotation="90" wrapText="1"/>
      <protection locked="0"/>
    </xf>
    <xf numFmtId="0" fontId="0" fillId="0" borderId="16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0" fillId="0" borderId="16" xfId="0" quotePrefix="1" applyNumberFormat="1" applyFill="1" applyBorder="1" applyAlignment="1">
      <alignment horizontal="center"/>
    </xf>
    <xf numFmtId="0" fontId="0" fillId="0" borderId="19" xfId="0" quotePrefix="1" applyNumberFormat="1" applyBorder="1" applyAlignment="1">
      <alignment horizontal="center"/>
    </xf>
    <xf numFmtId="0" fontId="0" fillId="0" borderId="19" xfId="0" quotePrefix="1" applyNumberFormat="1" applyFill="1" applyBorder="1" applyAlignment="1">
      <alignment horizontal="center"/>
    </xf>
    <xf numFmtId="0" fontId="0" fillId="0" borderId="28" xfId="0" applyFill="1" applyBorder="1" applyAlignment="1">
      <alignment horizontal="center"/>
    </xf>
    <xf numFmtId="0" fontId="0" fillId="0" borderId="13" xfId="0" applyNumberFormat="1" applyBorder="1" applyAlignment="1">
      <alignment horizontal="center"/>
    </xf>
    <xf numFmtId="0" fontId="0" fillId="0" borderId="15" xfId="0" applyNumberFormat="1" applyBorder="1" applyAlignment="1">
      <alignment horizontal="center"/>
    </xf>
    <xf numFmtId="0" fontId="9" fillId="0" borderId="16" xfId="0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0" fontId="9" fillId="0" borderId="28" xfId="0" applyFont="1" applyFill="1" applyBorder="1" applyAlignment="1">
      <alignment horizontal="center"/>
    </xf>
    <xf numFmtId="0" fontId="0" fillId="0" borderId="39" xfId="0" quotePrefix="1" applyNumberFormat="1" applyBorder="1" applyAlignment="1">
      <alignment horizontal="center"/>
    </xf>
    <xf numFmtId="0" fontId="0" fillId="0" borderId="20" xfId="0" quotePrefix="1" applyNumberForma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9" fillId="0" borderId="16" xfId="0" quotePrefix="1" applyNumberFormat="1" applyFont="1" applyBorder="1" applyAlignment="1">
      <alignment horizontal="center"/>
    </xf>
    <xf numFmtId="0" fontId="9" fillId="0" borderId="16" xfId="0" quotePrefix="1" applyNumberFormat="1" applyFont="1" applyFill="1" applyBorder="1" applyAlignment="1">
      <alignment horizontal="center"/>
    </xf>
    <xf numFmtId="0" fontId="9" fillId="0" borderId="28" xfId="0" applyNumberFormat="1" applyFont="1" applyBorder="1" applyAlignment="1">
      <alignment horizontal="center"/>
    </xf>
    <xf numFmtId="0" fontId="9" fillId="0" borderId="28" xfId="0" applyNumberFormat="1" applyFont="1" applyFill="1" applyBorder="1" applyAlignment="1">
      <alignment horizontal="center"/>
    </xf>
    <xf numFmtId="0" fontId="9" fillId="0" borderId="39" xfId="0" quotePrefix="1" applyNumberFormat="1" applyFont="1" applyBorder="1" applyAlignment="1">
      <alignment horizontal="center"/>
    </xf>
    <xf numFmtId="0" fontId="9" fillId="0" borderId="20" xfId="0" quotePrefix="1" applyNumberFormat="1" applyFont="1" applyBorder="1" applyAlignment="1">
      <alignment horizontal="center"/>
    </xf>
    <xf numFmtId="0" fontId="9" fillId="0" borderId="20" xfId="0" quotePrefix="1" applyNumberFormat="1" applyFont="1" applyFill="1" applyBorder="1" applyAlignment="1">
      <alignment horizontal="center"/>
    </xf>
    <xf numFmtId="0" fontId="9" fillId="2" borderId="20" xfId="0" applyFont="1" applyFill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1" fillId="2" borderId="13" xfId="0" applyFont="1" applyFill="1" applyBorder="1" applyAlignment="1">
      <alignment horizontal="center" vertical="top" wrapText="1"/>
    </xf>
    <xf numFmtId="0" fontId="11" fillId="2" borderId="14" xfId="0" applyFont="1" applyFill="1" applyBorder="1" applyAlignment="1">
      <alignment horizontal="center" vertical="top" wrapText="1"/>
    </xf>
    <xf numFmtId="0" fontId="11" fillId="2" borderId="39" xfId="0" applyFont="1" applyFill="1" applyBorder="1" applyAlignment="1">
      <alignment horizontal="center" vertical="top" wrapText="1"/>
    </xf>
    <xf numFmtId="0" fontId="11" fillId="2" borderId="15" xfId="0" applyFont="1" applyFill="1" applyBorder="1" applyAlignment="1">
      <alignment horizontal="center" vertical="top" wrapText="1"/>
    </xf>
    <xf numFmtId="0" fontId="11" fillId="2" borderId="16" xfId="0" applyFont="1" applyFill="1" applyBorder="1" applyAlignment="1">
      <alignment horizontal="center" vertical="top" wrapText="1"/>
    </xf>
    <xf numFmtId="0" fontId="11" fillId="2" borderId="20" xfId="0" applyFont="1" applyFill="1" applyBorder="1" applyAlignment="1">
      <alignment horizontal="center" vertical="top" wrapText="1"/>
    </xf>
    <xf numFmtId="0" fontId="11" fillId="0" borderId="15" xfId="0" applyFont="1" applyFill="1" applyBorder="1" applyAlignment="1">
      <alignment horizontal="center" vertical="top" wrapText="1"/>
    </xf>
    <xf numFmtId="0" fontId="11" fillId="0" borderId="16" xfId="0" applyFont="1" applyFill="1" applyBorder="1" applyAlignment="1">
      <alignment horizontal="center" vertical="top" wrapText="1"/>
    </xf>
    <xf numFmtId="0" fontId="11" fillId="0" borderId="20" xfId="0" applyFont="1" applyFill="1" applyBorder="1" applyAlignment="1">
      <alignment horizontal="center" vertical="top" wrapText="1"/>
    </xf>
    <xf numFmtId="0" fontId="11" fillId="0" borderId="15" xfId="0" applyFont="1" applyFill="1" applyBorder="1" applyAlignment="1">
      <alignment horizontal="center" vertical="center" wrapText="1"/>
    </xf>
    <xf numFmtId="0" fontId="11" fillId="0" borderId="16" xfId="0" applyFont="1" applyFill="1" applyBorder="1" applyAlignment="1">
      <alignment horizontal="center" vertical="center" wrapText="1"/>
    </xf>
    <xf numFmtId="0" fontId="11" fillId="0" borderId="20" xfId="0" applyFont="1" applyFill="1" applyBorder="1" applyAlignment="1">
      <alignment horizontal="center" vertical="center" wrapText="1"/>
    </xf>
    <xf numFmtId="0" fontId="0" fillId="0" borderId="28" xfId="0" applyBorder="1" applyAlignment="1">
      <alignment horizontal="center" vertical="center"/>
    </xf>
    <xf numFmtId="0" fontId="0" fillId="0" borderId="0" xfId="0" applyAlignment="1">
      <alignment vertical="center"/>
    </xf>
    <xf numFmtId="0" fontId="22" fillId="0" borderId="0" xfId="0" applyFont="1" applyAlignment="1">
      <alignment vertical="center"/>
    </xf>
    <xf numFmtId="0" fontId="23" fillId="0" borderId="0" xfId="0" applyFont="1"/>
    <xf numFmtId="0" fontId="24" fillId="0" borderId="0" xfId="0" applyFont="1"/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0" fillId="0" borderId="39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6" xfId="0" applyBorder="1" applyAlignment="1">
      <alignment horizontal="center"/>
    </xf>
    <xf numFmtId="0" fontId="17" fillId="0" borderId="16" xfId="0" applyFont="1" applyBorder="1" applyAlignment="1">
      <alignment horizontal="center"/>
    </xf>
    <xf numFmtId="0" fontId="17" fillId="0" borderId="15" xfId="0" applyFont="1" applyBorder="1" applyAlignment="1">
      <alignment horizontal="center"/>
    </xf>
    <xf numFmtId="0" fontId="9" fillId="0" borderId="19" xfId="0" applyFont="1" applyBorder="1" applyAlignment="1">
      <alignment horizontal="center"/>
    </xf>
    <xf numFmtId="0" fontId="17" fillId="0" borderId="19" xfId="0" applyFont="1" applyBorder="1" applyAlignment="1">
      <alignment horizontal="center"/>
    </xf>
    <xf numFmtId="0" fontId="17" fillId="0" borderId="13" xfId="0" applyFont="1" applyBorder="1" applyAlignment="1">
      <alignment horizontal="center"/>
    </xf>
    <xf numFmtId="0" fontId="17" fillId="0" borderId="39" xfId="0" applyFont="1" applyBorder="1" applyAlignment="1">
      <alignment horizontal="center"/>
    </xf>
    <xf numFmtId="0" fontId="17" fillId="0" borderId="20" xfId="0" applyFont="1" applyBorder="1" applyAlignment="1">
      <alignment horizontal="center"/>
    </xf>
    <xf numFmtId="0" fontId="9" fillId="0" borderId="15" xfId="0" applyNumberFormat="1" applyFont="1" applyBorder="1" applyAlignment="1">
      <alignment horizontal="center"/>
    </xf>
    <xf numFmtId="0" fontId="0" fillId="0" borderId="15" xfId="0" quotePrefix="1" applyNumberFormat="1" applyBorder="1" applyAlignment="1">
      <alignment horizontal="center"/>
    </xf>
    <xf numFmtId="0" fontId="0" fillId="0" borderId="20" xfId="0" applyNumberFormat="1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24" xfId="0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0" fillId="0" borderId="51" xfId="0" applyBorder="1" applyAlignment="1">
      <alignment horizontal="center"/>
    </xf>
    <xf numFmtId="49" fontId="25" fillId="0" borderId="16" xfId="1" applyNumberFormat="1" applyFont="1" applyFill="1" applyBorder="1" applyAlignment="1">
      <alignment horizontal="center"/>
    </xf>
    <xf numFmtId="49" fontId="25" fillId="0" borderId="15" xfId="1" applyNumberFormat="1" applyFont="1" applyFill="1" applyBorder="1" applyAlignment="1">
      <alignment horizontal="center"/>
    </xf>
    <xf numFmtId="0" fontId="0" fillId="0" borderId="51" xfId="0" quotePrefix="1" applyNumberFormat="1" applyBorder="1" applyAlignment="1">
      <alignment horizontal="center"/>
    </xf>
    <xf numFmtId="0" fontId="9" fillId="2" borderId="15" xfId="0" applyFont="1" applyFill="1" applyBorder="1" applyAlignment="1">
      <alignment horizontal="center" vertical="center"/>
    </xf>
    <xf numFmtId="0" fontId="17" fillId="0" borderId="51" xfId="0" applyFont="1" applyBorder="1" applyAlignment="1">
      <alignment horizontal="center"/>
    </xf>
    <xf numFmtId="0" fontId="17" fillId="0" borderId="28" xfId="0" applyFont="1" applyBorder="1" applyAlignment="1">
      <alignment horizontal="center"/>
    </xf>
    <xf numFmtId="0" fontId="15" fillId="0" borderId="0" xfId="0" applyFont="1"/>
    <xf numFmtId="0" fontId="26" fillId="0" borderId="8" xfId="0" applyFont="1" applyBorder="1" applyAlignment="1">
      <alignment horizontal="center"/>
    </xf>
    <xf numFmtId="0" fontId="15" fillId="0" borderId="39" xfId="0" quotePrefix="1" applyNumberFormat="1" applyFont="1" applyBorder="1" applyAlignment="1">
      <alignment horizontal="center"/>
    </xf>
    <xf numFmtId="0" fontId="15" fillId="0" borderId="20" xfId="0" quotePrefix="1" applyNumberFormat="1" applyFont="1" applyBorder="1" applyAlignment="1">
      <alignment horizontal="center"/>
    </xf>
    <xf numFmtId="0" fontId="15" fillId="0" borderId="20" xfId="0" quotePrefix="1" applyNumberFormat="1" applyFont="1" applyFill="1" applyBorder="1" applyAlignment="1">
      <alignment horizontal="center"/>
    </xf>
    <xf numFmtId="0" fontId="15" fillId="0" borderId="20" xfId="0" applyFont="1" applyBorder="1" applyAlignment="1">
      <alignment horizontal="center"/>
    </xf>
    <xf numFmtId="0" fontId="15" fillId="0" borderId="21" xfId="0" applyFont="1" applyBorder="1" applyAlignment="1">
      <alignment horizontal="center"/>
    </xf>
    <xf numFmtId="0" fontId="15" fillId="0" borderId="16" xfId="0" applyFont="1" applyBorder="1"/>
    <xf numFmtId="0" fontId="15" fillId="0" borderId="19" xfId="0" applyFont="1" applyBorder="1" applyAlignment="1" applyProtection="1">
      <alignment horizontal="left" vertical="center"/>
      <protection locked="0"/>
    </xf>
    <xf numFmtId="0" fontId="21" fillId="0" borderId="16" xfId="0" applyNumberFormat="1" applyFont="1" applyBorder="1" applyAlignment="1">
      <alignment horizontal="center"/>
    </xf>
    <xf numFmtId="0" fontId="21" fillId="0" borderId="15" xfId="0" applyFont="1" applyBorder="1" applyAlignment="1" applyProtection="1">
      <alignment horizontal="center" vertical="center"/>
      <protection locked="0"/>
    </xf>
    <xf numFmtId="0" fontId="21" fillId="0" borderId="15" xfId="0" applyNumberFormat="1" applyFont="1" applyBorder="1" applyAlignment="1">
      <alignment horizontal="center"/>
    </xf>
    <xf numFmtId="0" fontId="0" fillId="0" borderId="20" xfId="0" applyBorder="1" applyAlignment="1" applyProtection="1">
      <alignment horizontal="center" vertical="center"/>
      <protection locked="0"/>
    </xf>
    <xf numFmtId="0" fontId="17" fillId="0" borderId="41" xfId="0" applyFont="1" applyBorder="1"/>
    <xf numFmtId="0" fontId="17" fillId="0" borderId="42" xfId="0" applyFont="1" applyBorder="1"/>
    <xf numFmtId="0" fontId="0" fillId="0" borderId="43" xfId="0" applyBorder="1"/>
    <xf numFmtId="49" fontId="0" fillId="0" borderId="35" xfId="0" applyNumberFormat="1" applyBorder="1"/>
    <xf numFmtId="49" fontId="0" fillId="0" borderId="44" xfId="0" applyNumberFormat="1" applyBorder="1"/>
    <xf numFmtId="0" fontId="0" fillId="0" borderId="45" xfId="0" applyBorder="1"/>
    <xf numFmtId="0" fontId="17" fillId="0" borderId="46" xfId="0" applyFont="1" applyBorder="1"/>
    <xf numFmtId="0" fontId="0" fillId="0" borderId="8" xfId="0" applyBorder="1"/>
    <xf numFmtId="0" fontId="27" fillId="0" borderId="36" xfId="0" applyFont="1" applyBorder="1" applyAlignment="1">
      <alignment horizontal="center"/>
    </xf>
    <xf numFmtId="0" fontId="27" fillId="0" borderId="30" xfId="0" applyFont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7" fillId="0" borderId="5" xfId="0" applyFont="1" applyBorder="1" applyAlignment="1">
      <alignment horizontal="center"/>
    </xf>
    <xf numFmtId="0" fontId="27" fillId="0" borderId="6" xfId="0" applyFont="1" applyBorder="1" applyAlignment="1">
      <alignment horizontal="center"/>
    </xf>
    <xf numFmtId="0" fontId="0" fillId="0" borderId="47" xfId="0" applyBorder="1" applyAlignment="1">
      <alignment horizontal="center"/>
    </xf>
    <xf numFmtId="0" fontId="0" fillId="0" borderId="20" xfId="0" applyBorder="1"/>
    <xf numFmtId="0" fontId="0" fillId="0" borderId="21" xfId="0" applyBorder="1"/>
    <xf numFmtId="1" fontId="15" fillId="0" borderId="33" xfId="0" applyNumberFormat="1" applyFont="1" applyBorder="1" applyAlignment="1">
      <alignment horizontal="center"/>
    </xf>
    <xf numFmtId="1" fontId="0" fillId="0" borderId="33" xfId="0" applyNumberFormat="1" applyBorder="1" applyAlignment="1">
      <alignment horizontal="center"/>
    </xf>
    <xf numFmtId="1" fontId="0" fillId="0" borderId="20" xfId="0" applyNumberFormat="1" applyBorder="1"/>
    <xf numFmtId="1" fontId="0" fillId="0" borderId="21" xfId="0" applyNumberFormat="1" applyBorder="1"/>
    <xf numFmtId="0" fontId="27" fillId="0" borderId="13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1" fontId="15" fillId="0" borderId="39" xfId="0" applyNumberFormat="1" applyFont="1" applyBorder="1" applyAlignment="1">
      <alignment horizontal="center"/>
    </xf>
    <xf numFmtId="1" fontId="15" fillId="0" borderId="20" xfId="0" applyNumberFormat="1" applyFont="1" applyBorder="1" applyAlignment="1">
      <alignment horizontal="center"/>
    </xf>
    <xf numFmtId="0" fontId="27" fillId="0" borderId="20" xfId="0" applyFont="1" applyBorder="1" applyAlignment="1">
      <alignment horizontal="center"/>
    </xf>
    <xf numFmtId="0" fontId="28" fillId="0" borderId="20" xfId="0" applyFont="1" applyBorder="1" applyAlignment="1">
      <alignment horizontal="center"/>
    </xf>
    <xf numFmtId="1" fontId="15" fillId="0" borderId="10" xfId="0" applyNumberFormat="1" applyFont="1" applyBorder="1" applyAlignment="1">
      <alignment horizontal="center"/>
    </xf>
    <xf numFmtId="0" fontId="9" fillId="0" borderId="16" xfId="0" applyNumberFormat="1" applyFont="1" applyBorder="1" applyAlignment="1">
      <alignment horizontal="center"/>
    </xf>
    <xf numFmtId="1" fontId="28" fillId="0" borderId="20" xfId="0" applyNumberFormat="1" applyFont="1" applyBorder="1" applyAlignment="1">
      <alignment horizontal="center"/>
    </xf>
    <xf numFmtId="1" fontId="27" fillId="0" borderId="20" xfId="0" applyNumberFormat="1" applyFont="1" applyBorder="1" applyAlignment="1">
      <alignment horizontal="center"/>
    </xf>
    <xf numFmtId="0" fontId="28" fillId="0" borderId="39" xfId="0" applyFont="1" applyBorder="1" applyAlignment="1">
      <alignment horizontal="center"/>
    </xf>
    <xf numFmtId="0" fontId="0" fillId="0" borderId="15" xfId="0" applyBorder="1"/>
    <xf numFmtId="1" fontId="0" fillId="0" borderId="16" xfId="0" applyNumberFormat="1" applyBorder="1" applyAlignment="1">
      <alignment horizontal="center"/>
    </xf>
    <xf numFmtId="0" fontId="15" fillId="0" borderId="20" xfId="0" applyFont="1" applyBorder="1"/>
    <xf numFmtId="1" fontId="0" fillId="0" borderId="39" xfId="0" applyNumberFormat="1" applyBorder="1"/>
    <xf numFmtId="1" fontId="29" fillId="0" borderId="39" xfId="0" applyNumberFormat="1" applyFont="1" applyBorder="1"/>
    <xf numFmtId="1" fontId="29" fillId="0" borderId="20" xfId="0" applyNumberFormat="1" applyFont="1" applyBorder="1"/>
    <xf numFmtId="1" fontId="15" fillId="0" borderId="20" xfId="0" applyNumberFormat="1" applyFont="1" applyBorder="1"/>
    <xf numFmtId="1" fontId="30" fillId="0" borderId="20" xfId="0" applyNumberFormat="1" applyFont="1" applyBorder="1" applyAlignment="1">
      <alignment horizontal="center"/>
    </xf>
    <xf numFmtId="1" fontId="0" fillId="0" borderId="20" xfId="0" applyNumberFormat="1" applyFont="1" applyBorder="1" applyAlignment="1">
      <alignment horizontal="center"/>
    </xf>
    <xf numFmtId="0" fontId="0" fillId="0" borderId="20" xfId="0" applyFont="1" applyBorder="1"/>
    <xf numFmtId="0" fontId="11" fillId="0" borderId="40" xfId="0" applyFont="1" applyFill="1" applyBorder="1" applyAlignment="1">
      <alignment horizontal="center" vertical="top" wrapText="1"/>
    </xf>
    <xf numFmtId="0" fontId="11" fillId="0" borderId="48" xfId="0" applyFont="1" applyFill="1" applyBorder="1" applyAlignment="1">
      <alignment horizontal="center" vertical="top" wrapText="1"/>
    </xf>
    <xf numFmtId="0" fontId="11" fillId="3" borderId="49" xfId="0" applyFont="1" applyFill="1" applyBorder="1" applyAlignment="1">
      <alignment horizontal="center" vertical="top" wrapText="1"/>
    </xf>
    <xf numFmtId="0" fontId="11" fillId="3" borderId="40" xfId="0" applyFont="1" applyFill="1" applyBorder="1" applyAlignment="1">
      <alignment horizontal="center" vertical="top" wrapText="1"/>
    </xf>
    <xf numFmtId="0" fontId="11" fillId="3" borderId="48" xfId="0" applyFont="1" applyFill="1" applyBorder="1" applyAlignment="1">
      <alignment horizontal="center" vertical="top" wrapText="1"/>
    </xf>
    <xf numFmtId="0" fontId="11" fillId="0" borderId="49" xfId="0" applyFont="1" applyFill="1" applyBorder="1" applyAlignment="1">
      <alignment horizontal="center" vertical="top" wrapText="1"/>
    </xf>
    <xf numFmtId="0" fontId="0" fillId="0" borderId="15" xfId="0" applyFont="1" applyBorder="1" applyAlignment="1">
      <alignment horizontal="center"/>
    </xf>
    <xf numFmtId="0" fontId="13" fillId="0" borderId="16" xfId="0" applyNumberFormat="1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9" fillId="0" borderId="16" xfId="0" applyNumberFormat="1" applyFont="1" applyBorder="1" applyAlignment="1" applyProtection="1">
      <alignment horizontal="center"/>
      <protection locked="0"/>
    </xf>
    <xf numFmtId="0" fontId="0" fillId="0" borderId="20" xfId="0" quotePrefix="1" applyNumberFormat="1" applyBorder="1"/>
    <xf numFmtId="0" fontId="21" fillId="0" borderId="15" xfId="0" applyFont="1" applyBorder="1" applyAlignment="1">
      <alignment horizontal="center"/>
    </xf>
    <xf numFmtId="0" fontId="0" fillId="0" borderId="47" xfId="0" applyFont="1" applyBorder="1" applyAlignment="1">
      <alignment horizontal="center"/>
    </xf>
    <xf numFmtId="0" fontId="0" fillId="0" borderId="16" xfId="0" quotePrefix="1" applyNumberFormat="1" applyFont="1" applyBorder="1" applyAlignment="1">
      <alignment horizontal="center"/>
    </xf>
    <xf numFmtId="0" fontId="0" fillId="0" borderId="16" xfId="0" quotePrefix="1" applyNumberFormat="1" applyFont="1" applyFill="1" applyBorder="1" applyAlignment="1">
      <alignment horizontal="center"/>
    </xf>
    <xf numFmtId="0" fontId="0" fillId="0" borderId="15" xfId="0" quotePrefix="1" applyNumberFormat="1" applyFont="1" applyBorder="1" applyAlignment="1">
      <alignment horizontal="center"/>
    </xf>
    <xf numFmtId="0" fontId="0" fillId="0" borderId="51" xfId="0" applyFont="1" applyBorder="1" applyAlignment="1">
      <alignment horizontal="center"/>
    </xf>
    <xf numFmtId="0" fontId="0" fillId="0" borderId="16" xfId="0" applyNumberFormat="1" applyFont="1" applyBorder="1" applyAlignment="1">
      <alignment horizontal="center"/>
    </xf>
    <xf numFmtId="0" fontId="0" fillId="0" borderId="51" xfId="0" quotePrefix="1" applyNumberFormat="1" applyFont="1" applyBorder="1" applyAlignment="1">
      <alignment horizontal="center"/>
    </xf>
    <xf numFmtId="0" fontId="21" fillId="0" borderId="16" xfId="0" quotePrefix="1" applyNumberFormat="1" applyFont="1" applyBorder="1" applyAlignment="1">
      <alignment horizontal="center"/>
    </xf>
    <xf numFmtId="0" fontId="21" fillId="0" borderId="16" xfId="0" quotePrefix="1" applyNumberFormat="1" applyFont="1" applyFill="1" applyBorder="1" applyAlignment="1">
      <alignment horizontal="center"/>
    </xf>
    <xf numFmtId="0" fontId="21" fillId="0" borderId="15" xfId="0" quotePrefix="1" applyNumberFormat="1" applyFont="1" applyBorder="1" applyAlignment="1">
      <alignment horizontal="center"/>
    </xf>
    <xf numFmtId="0" fontId="0" fillId="0" borderId="19" xfId="0" applyNumberFormat="1" applyBorder="1" applyAlignment="1">
      <alignment horizontal="center"/>
    </xf>
    <xf numFmtId="0" fontId="31" fillId="0" borderId="13" xfId="0" applyFont="1" applyBorder="1" applyAlignment="1">
      <alignment horizontal="center"/>
    </xf>
    <xf numFmtId="0" fontId="31" fillId="0" borderId="14" xfId="0" applyFont="1" applyBorder="1" applyAlignment="1">
      <alignment horizontal="center"/>
    </xf>
    <xf numFmtId="0" fontId="27" fillId="0" borderId="0" xfId="0" applyFont="1" applyBorder="1" applyAlignment="1">
      <alignment horizontal="center"/>
    </xf>
    <xf numFmtId="0" fontId="0" fillId="0" borderId="16" xfId="0" applyFill="1" applyBorder="1" applyAlignment="1">
      <alignment horizontal="center"/>
    </xf>
    <xf numFmtId="1" fontId="15" fillId="0" borderId="20" xfId="0" applyNumberFormat="1" applyFont="1" applyFill="1" applyBorder="1" applyAlignment="1">
      <alignment horizontal="center"/>
    </xf>
    <xf numFmtId="1" fontId="15" fillId="0" borderId="50" xfId="0" applyNumberFormat="1" applyFont="1" applyBorder="1" applyAlignment="1">
      <alignment horizontal="center"/>
    </xf>
    <xf numFmtId="0" fontId="21" fillId="0" borderId="16" xfId="0" applyNumberFormat="1" applyFont="1" applyBorder="1" applyAlignment="1" applyProtection="1">
      <alignment horizontal="center"/>
      <protection locked="0"/>
    </xf>
    <xf numFmtId="0" fontId="27" fillId="0" borderId="0" xfId="0" applyFont="1" applyAlignment="1">
      <alignment horizontal="center"/>
    </xf>
    <xf numFmtId="0" fontId="31" fillId="0" borderId="15" xfId="0" applyFont="1" applyBorder="1" applyAlignment="1">
      <alignment horizontal="center"/>
    </xf>
    <xf numFmtId="0" fontId="31" fillId="0" borderId="16" xfId="0" applyFont="1" applyBorder="1" applyAlignment="1">
      <alignment horizontal="center"/>
    </xf>
    <xf numFmtId="1" fontId="15" fillId="0" borderId="0" xfId="0" applyNumberFormat="1" applyFont="1" applyAlignment="1">
      <alignment horizontal="center"/>
    </xf>
    <xf numFmtId="1" fontId="32" fillId="0" borderId="20" xfId="0" applyNumberFormat="1" applyFont="1" applyBorder="1" applyAlignment="1">
      <alignment horizontal="center"/>
    </xf>
    <xf numFmtId="0" fontId="9" fillId="0" borderId="39" xfId="0" applyFont="1" applyFill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0" fillId="0" borderId="28" xfId="0" applyFont="1" applyBorder="1" applyAlignment="1">
      <alignment horizontal="center"/>
    </xf>
    <xf numFmtId="0" fontId="0" fillId="0" borderId="15" xfId="0" applyNumberFormat="1" applyFont="1" applyBorder="1" applyAlignment="1">
      <alignment horizontal="center"/>
    </xf>
    <xf numFmtId="0" fontId="0" fillId="0" borderId="51" xfId="0" applyBorder="1" applyAlignment="1">
      <alignment horizontal="center" vertical="center"/>
    </xf>
    <xf numFmtId="0" fontId="9" fillId="0" borderId="15" xfId="0" applyNumberFormat="1" applyFont="1" applyBorder="1" applyAlignment="1" applyProtection="1">
      <alignment horizontal="center"/>
      <protection locked="0"/>
    </xf>
    <xf numFmtId="0" fontId="21" fillId="0" borderId="0" xfId="0" applyNumberFormat="1" applyFont="1" applyAlignment="1">
      <alignment horizontal="center"/>
    </xf>
    <xf numFmtId="0" fontId="11" fillId="0" borderId="0" xfId="0" applyFont="1" applyFill="1" applyAlignment="1">
      <alignment horizontal="center" vertical="top" wrapText="1"/>
    </xf>
    <xf numFmtId="0" fontId="11" fillId="2" borderId="30" xfId="0" applyFont="1" applyFill="1" applyBorder="1" applyAlignment="1">
      <alignment horizontal="center" vertical="top" wrapText="1"/>
    </xf>
  </cellXfs>
  <cellStyles count="4">
    <cellStyle name="Excel Built-in Normal" xfId="1"/>
    <cellStyle name="Milliers 2" xfId="2"/>
    <cellStyle name="Normal" xfId="0" builtinId="0"/>
    <cellStyle name="Normal 2" xfId="3"/>
  </cellStyles>
  <dxfs count="111"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  <dxf>
      <font>
        <b val="0"/>
        <condense val="0"/>
        <extend val="0"/>
        <color indexed="10"/>
      </font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0</xdr:row>
      <xdr:rowOff>0</xdr:rowOff>
    </xdr:from>
    <xdr:to>
      <xdr:col>3</xdr:col>
      <xdr:colOff>288967</xdr:colOff>
      <xdr:row>2</xdr:row>
      <xdr:rowOff>642266</xdr:rowOff>
    </xdr:to>
    <xdr:pic>
      <xdr:nvPicPr>
        <xdr:cNvPr id="5" name="Picture 104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" y="0"/>
          <a:ext cx="3133725" cy="1023266"/>
        </a:xfrm>
        <a:prstGeom prst="round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0</xdr:col>
      <xdr:colOff>273050</xdr:colOff>
      <xdr:row>2</xdr:row>
      <xdr:rowOff>552450</xdr:rowOff>
    </xdr:from>
    <xdr:ext cx="12054206" cy="704850"/>
    <xdr:sp macro="" textlink="">
      <xdr:nvSpPr>
        <xdr:cNvPr id="10" name="Rectangle 9"/>
        <xdr:cNvSpPr/>
      </xdr:nvSpPr>
      <xdr:spPr>
        <a:xfrm>
          <a:off x="234950" y="933450"/>
          <a:ext cx="12045950" cy="704850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l"/>
          <a:r>
            <a:rPr lang="fr-FR" sz="4000" b="1" cap="all" spc="0">
              <a:ln w="28575"/>
              <a:solidFill>
                <a:schemeClr val="accent1"/>
              </a:solidFill>
              <a:effectLst>
                <a:outerShdw blurRad="19685" dist="12700" dir="5400000" algn="tl" rotWithShape="0">
                  <a:schemeClr val="accent1">
                    <a:satMod val="130000"/>
                    <a:alpha val="60000"/>
                  </a:schemeClr>
                </a:outerShdw>
                <a:reflection blurRad="10000" stA="55000" endPos="48000" dist="500" dir="5400000" sy="-100000" algn="bl" rotWithShape="0"/>
              </a:effectLst>
            </a:rPr>
            <a:t>Trophée Départemental du Jeune Cycliste 2016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704850</xdr:rowOff>
    </xdr:from>
    <xdr:ext cx="12514565" cy="1110711"/>
    <xdr:sp macro="" textlink="">
      <xdr:nvSpPr>
        <xdr:cNvPr id="6" name="Rectangle 5"/>
        <xdr:cNvSpPr/>
      </xdr:nvSpPr>
      <xdr:spPr>
        <a:xfrm>
          <a:off x="0" y="1085850"/>
          <a:ext cx="12506326" cy="1110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l"/>
          <a:r>
            <a:rPr lang="fr-FR" sz="4000" b="1" cap="all" spc="0">
              <a:ln w="28575"/>
              <a:solidFill>
                <a:schemeClr val="accent1"/>
              </a:solidFill>
              <a:effectLst>
                <a:outerShdw blurRad="19685" dist="12700" dir="5400000" algn="tl" rotWithShape="0">
                  <a:schemeClr val="accent1">
                    <a:satMod val="130000"/>
                    <a:alpha val="60000"/>
                  </a:schemeClr>
                </a:outerShdw>
                <a:reflection blurRad="10000" stA="55000" endPos="48000" dist="500" dir="5400000" sy="-100000" algn="bl" rotWithShape="0"/>
              </a:effectLst>
            </a:rPr>
            <a:t>Trophée Départemental du Jeune Cycliste 2016</a:t>
          </a:r>
        </a:p>
      </xdr:txBody>
    </xdr:sp>
    <xdr:clientData/>
  </xdr:oneCellAnchor>
  <xdr:twoCellAnchor editAs="oneCell">
    <xdr:from>
      <xdr:col>0</xdr:col>
      <xdr:colOff>146050</xdr:colOff>
      <xdr:row>0</xdr:row>
      <xdr:rowOff>101600</xdr:rowOff>
    </xdr:from>
    <xdr:to>
      <xdr:col>4</xdr:col>
      <xdr:colOff>25447</xdr:colOff>
      <xdr:row>2</xdr:row>
      <xdr:rowOff>827842</xdr:rowOff>
    </xdr:to>
    <xdr:pic>
      <xdr:nvPicPr>
        <xdr:cNvPr id="8" name="Picture 104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7000" y="101600"/>
          <a:ext cx="3390900" cy="1107242"/>
        </a:xfrm>
        <a:prstGeom prst="round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2</xdr:col>
      <xdr:colOff>355332</xdr:colOff>
      <xdr:row>4</xdr:row>
      <xdr:rowOff>81261</xdr:rowOff>
    </xdr:to>
    <xdr:pic>
      <xdr:nvPicPr>
        <xdr:cNvPr id="2" name="Picture 104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9050"/>
          <a:ext cx="2524125" cy="824211"/>
        </a:xfrm>
        <a:prstGeom prst="round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0</xdr:col>
      <xdr:colOff>0</xdr:colOff>
      <xdr:row>3</xdr:row>
      <xdr:rowOff>123825</xdr:rowOff>
    </xdr:from>
    <xdr:ext cx="12557372" cy="911225"/>
    <xdr:sp macro="" textlink="">
      <xdr:nvSpPr>
        <xdr:cNvPr id="3" name="Rectangle 2"/>
        <xdr:cNvSpPr/>
      </xdr:nvSpPr>
      <xdr:spPr>
        <a:xfrm>
          <a:off x="0" y="695325"/>
          <a:ext cx="12506326" cy="91122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l"/>
          <a:r>
            <a:rPr lang="fr-FR" sz="4000" b="1" cap="all" spc="0">
              <a:ln w="28575"/>
              <a:solidFill>
                <a:schemeClr val="accent1"/>
              </a:solidFill>
              <a:effectLst>
                <a:outerShdw blurRad="19685" dist="12700" dir="5400000" algn="tl" rotWithShape="0">
                  <a:schemeClr val="accent1">
                    <a:satMod val="130000"/>
                    <a:alpha val="60000"/>
                  </a:schemeClr>
                </a:outerShdw>
                <a:reflection blurRad="10000" stA="55000" endPos="48000" dist="500" dir="5400000" sy="-100000" algn="bl" rotWithShape="0"/>
              </a:effectLst>
            </a:rPr>
            <a:t>Trophée Départemental du Jeune Cycliste 2016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1028700</xdr:rowOff>
    </xdr:from>
    <xdr:ext cx="12548692" cy="1110711"/>
    <xdr:sp macro="" textlink="">
      <xdr:nvSpPr>
        <xdr:cNvPr id="6" name="Rectangle 5"/>
        <xdr:cNvSpPr/>
      </xdr:nvSpPr>
      <xdr:spPr>
        <a:xfrm>
          <a:off x="0" y="1028700"/>
          <a:ext cx="12506326" cy="1110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l"/>
          <a:r>
            <a:rPr lang="fr-FR" sz="4000" b="1" cap="all" spc="0">
              <a:ln w="28575"/>
              <a:solidFill>
                <a:schemeClr val="accent1"/>
              </a:solidFill>
              <a:effectLst>
                <a:outerShdw blurRad="19685" dist="12700" dir="5400000" algn="tl" rotWithShape="0">
                  <a:schemeClr val="accent1">
                    <a:satMod val="130000"/>
                    <a:alpha val="60000"/>
                  </a:schemeClr>
                </a:outerShdw>
                <a:reflection blurRad="10000" stA="55000" endPos="48000" dist="500" dir="5400000" sy="-100000" algn="bl" rotWithShape="0"/>
              </a:effectLst>
            </a:rPr>
            <a:t>Trophée Départemental du Jeune Cycliste 2016</a:t>
          </a:r>
        </a:p>
      </xdr:txBody>
    </xdr:sp>
    <xdr:clientData/>
  </xdr:oneCellAnchor>
  <xdr:twoCellAnchor editAs="oneCell">
    <xdr:from>
      <xdr:col>0</xdr:col>
      <xdr:colOff>314325</xdr:colOff>
      <xdr:row>0</xdr:row>
      <xdr:rowOff>19050</xdr:rowOff>
    </xdr:from>
    <xdr:to>
      <xdr:col>4</xdr:col>
      <xdr:colOff>142923</xdr:colOff>
      <xdr:row>1</xdr:row>
      <xdr:rowOff>34804</xdr:rowOff>
    </xdr:to>
    <xdr:pic>
      <xdr:nvPicPr>
        <xdr:cNvPr id="8" name="Picture 104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9050"/>
          <a:ext cx="3286125" cy="1073029"/>
        </a:xfrm>
        <a:prstGeom prst="round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142874</xdr:colOff>
      <xdr:row>2</xdr:row>
      <xdr:rowOff>479965</xdr:rowOff>
    </xdr:from>
    <xdr:ext cx="12489859" cy="828136"/>
    <xdr:sp macro="" textlink="">
      <xdr:nvSpPr>
        <xdr:cNvPr id="9" name="Rectangle 8"/>
        <xdr:cNvSpPr/>
      </xdr:nvSpPr>
      <xdr:spPr>
        <a:xfrm>
          <a:off x="123824" y="860965"/>
          <a:ext cx="12506326" cy="828136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l"/>
          <a:r>
            <a:rPr lang="fr-FR" sz="4000" b="1" cap="all" spc="0">
              <a:ln w="28575"/>
              <a:solidFill>
                <a:schemeClr val="accent1"/>
              </a:solidFill>
              <a:effectLst>
                <a:outerShdw blurRad="19685" dist="12700" dir="5400000" algn="tl" rotWithShape="0">
                  <a:schemeClr val="accent1">
                    <a:satMod val="130000"/>
                    <a:alpha val="60000"/>
                  </a:schemeClr>
                </a:outerShdw>
                <a:reflection blurRad="10000" stA="55000" endPos="48000" dist="500" dir="5400000" sy="-100000" algn="bl" rotWithShape="0"/>
              </a:effectLst>
            </a:rPr>
            <a:t>Trophée Départemental du Jeune Cycliste 2016</a:t>
          </a:r>
        </a:p>
      </xdr:txBody>
    </xdr:sp>
    <xdr:clientData/>
  </xdr:oneCellAnchor>
  <xdr:twoCellAnchor editAs="oneCell">
    <xdr:from>
      <xdr:col>0</xdr:col>
      <xdr:colOff>111125</xdr:colOff>
      <xdr:row>0</xdr:row>
      <xdr:rowOff>12700</xdr:rowOff>
    </xdr:from>
    <xdr:to>
      <xdr:col>2</xdr:col>
      <xdr:colOff>1253566</xdr:colOff>
      <xdr:row>2</xdr:row>
      <xdr:rowOff>596908</xdr:rowOff>
    </xdr:to>
    <xdr:pic>
      <xdr:nvPicPr>
        <xdr:cNvPr id="13336" name="Picture 104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1600" y="12700"/>
          <a:ext cx="2955925" cy="965208"/>
        </a:xfrm>
        <a:prstGeom prst="round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2</xdr:row>
      <xdr:rowOff>571500</xdr:rowOff>
    </xdr:from>
    <xdr:ext cx="12539390" cy="1110711"/>
    <xdr:sp macro="" textlink="">
      <xdr:nvSpPr>
        <xdr:cNvPr id="6" name="Rectangle 5"/>
        <xdr:cNvSpPr/>
      </xdr:nvSpPr>
      <xdr:spPr>
        <a:xfrm>
          <a:off x="38100" y="952500"/>
          <a:ext cx="12506326" cy="1110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l"/>
          <a:r>
            <a:rPr lang="fr-FR" sz="4000" b="1" cap="all" spc="0">
              <a:ln w="28575"/>
              <a:solidFill>
                <a:schemeClr val="accent1"/>
              </a:solidFill>
              <a:effectLst>
                <a:outerShdw blurRad="19685" dist="12700" dir="5400000" algn="tl" rotWithShape="0">
                  <a:schemeClr val="accent1">
                    <a:satMod val="130000"/>
                    <a:alpha val="60000"/>
                  </a:schemeClr>
                </a:outerShdw>
                <a:reflection blurRad="10000" stA="55000" endPos="48000" dist="500" dir="5400000" sy="-100000" algn="bl" rotWithShape="0"/>
              </a:effectLst>
            </a:rPr>
            <a:t>Trophée Départemental du Jeune Cycliste 2016</a:t>
          </a:r>
        </a:p>
      </xdr:txBody>
    </xdr:sp>
    <xdr:clientData/>
  </xdr:oneCellAnchor>
  <xdr:twoCellAnchor editAs="oneCell">
    <xdr:from>
      <xdr:col>0</xdr:col>
      <xdr:colOff>231775</xdr:colOff>
      <xdr:row>0</xdr:row>
      <xdr:rowOff>0</xdr:rowOff>
    </xdr:from>
    <xdr:to>
      <xdr:col>3</xdr:col>
      <xdr:colOff>647439</xdr:colOff>
      <xdr:row>2</xdr:row>
      <xdr:rowOff>780153</xdr:rowOff>
    </xdr:to>
    <xdr:pic>
      <xdr:nvPicPr>
        <xdr:cNvPr id="8" name="Picture 104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3200" y="0"/>
          <a:ext cx="3556000" cy="1161153"/>
        </a:xfrm>
        <a:prstGeom prst="round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2</xdr:row>
      <xdr:rowOff>657225</xdr:rowOff>
    </xdr:from>
    <xdr:ext cx="12506326" cy="714375"/>
    <xdr:sp macro="" textlink="">
      <xdr:nvSpPr>
        <xdr:cNvPr id="6" name="Rectangle 5"/>
        <xdr:cNvSpPr/>
      </xdr:nvSpPr>
      <xdr:spPr>
        <a:xfrm>
          <a:off x="19050" y="1038225"/>
          <a:ext cx="12506326" cy="71437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l"/>
          <a:r>
            <a:rPr lang="fr-FR" sz="4000" b="1" cap="all" spc="0">
              <a:ln w="28575"/>
              <a:solidFill>
                <a:schemeClr val="accent1"/>
              </a:solidFill>
              <a:effectLst>
                <a:outerShdw blurRad="19685" dist="12700" dir="5400000" algn="tl" rotWithShape="0">
                  <a:schemeClr val="accent1">
                    <a:satMod val="130000"/>
                    <a:alpha val="60000"/>
                  </a:schemeClr>
                </a:outerShdw>
                <a:reflection blurRad="10000" stA="55000" endPos="48000" dist="500" dir="5400000" sy="-100000" algn="bl" rotWithShape="0"/>
              </a:effectLst>
            </a:rPr>
            <a:t>Trophée Départemental du Jeune Cycliste 2016</a:t>
          </a:r>
        </a:p>
      </xdr:txBody>
    </xdr:sp>
    <xdr:clientData/>
  </xdr:oneCellAnchor>
  <xdr:twoCellAnchor editAs="oneCell">
    <xdr:from>
      <xdr:col>0</xdr:col>
      <xdr:colOff>142875</xdr:colOff>
      <xdr:row>0</xdr:row>
      <xdr:rowOff>38100</xdr:rowOff>
    </xdr:from>
    <xdr:to>
      <xdr:col>3</xdr:col>
      <xdr:colOff>374533</xdr:colOff>
      <xdr:row>2</xdr:row>
      <xdr:rowOff>764342</xdr:rowOff>
    </xdr:to>
    <xdr:pic>
      <xdr:nvPicPr>
        <xdr:cNvPr id="8" name="Picture 104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38100"/>
          <a:ext cx="3390900" cy="1107242"/>
        </a:xfrm>
        <a:prstGeom prst="round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638175</xdr:rowOff>
    </xdr:from>
    <xdr:ext cx="12506326" cy="1110711"/>
    <xdr:sp macro="" textlink="">
      <xdr:nvSpPr>
        <xdr:cNvPr id="6" name="Rectangle 5"/>
        <xdr:cNvSpPr/>
      </xdr:nvSpPr>
      <xdr:spPr>
        <a:xfrm>
          <a:off x="0" y="1019175"/>
          <a:ext cx="12506326" cy="1110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l"/>
          <a:r>
            <a:rPr lang="fr-FR" sz="4000" b="1" cap="all" spc="0">
              <a:ln w="28575"/>
              <a:solidFill>
                <a:schemeClr val="accent1"/>
              </a:solidFill>
              <a:effectLst>
                <a:outerShdw blurRad="19685" dist="12700" dir="5400000" algn="tl" rotWithShape="0">
                  <a:schemeClr val="accent1">
                    <a:satMod val="130000"/>
                    <a:alpha val="60000"/>
                  </a:schemeClr>
                </a:outerShdw>
                <a:reflection blurRad="10000" stA="55000" endPos="48000" dist="500" dir="5400000" sy="-100000" algn="bl" rotWithShape="0"/>
              </a:effectLst>
            </a:rPr>
            <a:t>Trophée Départemental du Jeune Cycliste 2016</a:t>
          </a:r>
        </a:p>
      </xdr:txBody>
    </xdr:sp>
    <xdr:clientData/>
  </xdr:oneCellAnchor>
  <xdr:twoCellAnchor editAs="oneCell">
    <xdr:from>
      <xdr:col>0</xdr:col>
      <xdr:colOff>142875</xdr:colOff>
      <xdr:row>0</xdr:row>
      <xdr:rowOff>28575</xdr:rowOff>
    </xdr:from>
    <xdr:to>
      <xdr:col>3</xdr:col>
      <xdr:colOff>374533</xdr:colOff>
      <xdr:row>2</xdr:row>
      <xdr:rowOff>754817</xdr:rowOff>
    </xdr:to>
    <xdr:pic>
      <xdr:nvPicPr>
        <xdr:cNvPr id="8" name="Picture 104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28575"/>
          <a:ext cx="3390900" cy="1107242"/>
        </a:xfrm>
        <a:prstGeom prst="round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666750</xdr:rowOff>
    </xdr:from>
    <xdr:ext cx="12506326" cy="904875"/>
    <xdr:sp macro="" textlink="">
      <xdr:nvSpPr>
        <xdr:cNvPr id="6" name="Rectangle 5"/>
        <xdr:cNvSpPr/>
      </xdr:nvSpPr>
      <xdr:spPr>
        <a:xfrm>
          <a:off x="0" y="1047750"/>
          <a:ext cx="12506326" cy="904875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l"/>
          <a:r>
            <a:rPr lang="fr-FR" sz="4000" b="1" cap="all" spc="0">
              <a:ln w="28575"/>
              <a:solidFill>
                <a:schemeClr val="accent1"/>
              </a:solidFill>
              <a:effectLst>
                <a:outerShdw blurRad="19685" dist="12700" dir="5400000" algn="tl" rotWithShape="0">
                  <a:schemeClr val="accent1">
                    <a:satMod val="130000"/>
                    <a:alpha val="60000"/>
                  </a:schemeClr>
                </a:outerShdw>
                <a:reflection blurRad="10000" stA="55000" endPos="48000" dist="500" dir="5400000" sy="-100000" algn="bl" rotWithShape="0"/>
              </a:effectLst>
            </a:rPr>
            <a:t>Trophée Départemental du Jeune Cycliste 2016</a:t>
          </a:r>
        </a:p>
      </xdr:txBody>
    </xdr:sp>
    <xdr:clientData/>
  </xdr:oneCellAnchor>
  <xdr:twoCellAnchor editAs="oneCell">
    <xdr:from>
      <xdr:col>0</xdr:col>
      <xdr:colOff>66675</xdr:colOff>
      <xdr:row>0</xdr:row>
      <xdr:rowOff>38100</xdr:rowOff>
    </xdr:from>
    <xdr:to>
      <xdr:col>3</xdr:col>
      <xdr:colOff>298333</xdr:colOff>
      <xdr:row>2</xdr:row>
      <xdr:rowOff>764342</xdr:rowOff>
    </xdr:to>
    <xdr:pic>
      <xdr:nvPicPr>
        <xdr:cNvPr id="8" name="Picture 104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38100"/>
          <a:ext cx="3390900" cy="1107242"/>
        </a:xfrm>
        <a:prstGeom prst="round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657225</xdr:rowOff>
    </xdr:from>
    <xdr:ext cx="12506326" cy="1110711"/>
    <xdr:sp macro="" textlink="">
      <xdr:nvSpPr>
        <xdr:cNvPr id="6" name="Rectangle 5"/>
        <xdr:cNvSpPr/>
      </xdr:nvSpPr>
      <xdr:spPr>
        <a:xfrm>
          <a:off x="0" y="1038225"/>
          <a:ext cx="12506326" cy="1110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l"/>
          <a:r>
            <a:rPr lang="fr-FR" sz="4000" b="1" cap="all" spc="0">
              <a:ln w="28575"/>
              <a:solidFill>
                <a:schemeClr val="accent1"/>
              </a:solidFill>
              <a:effectLst>
                <a:outerShdw blurRad="19685" dist="12700" dir="5400000" algn="tl" rotWithShape="0">
                  <a:schemeClr val="accent1">
                    <a:satMod val="130000"/>
                    <a:alpha val="60000"/>
                  </a:schemeClr>
                </a:outerShdw>
                <a:reflection blurRad="10000" stA="55000" endPos="48000" dist="500" dir="5400000" sy="-100000" algn="bl" rotWithShape="0"/>
              </a:effectLst>
            </a:rPr>
            <a:t>Trophée Départemental du Jeune Cycliste 2016</a:t>
          </a:r>
        </a:p>
      </xdr:txBody>
    </xdr:sp>
    <xdr:clientData/>
  </xdr:oneCellAnchor>
  <xdr:twoCellAnchor editAs="oneCell">
    <xdr:from>
      <xdr:col>0</xdr:col>
      <xdr:colOff>301625</xdr:colOff>
      <xdr:row>0</xdr:row>
      <xdr:rowOff>9525</xdr:rowOff>
    </xdr:from>
    <xdr:to>
      <xdr:col>3</xdr:col>
      <xdr:colOff>533283</xdr:colOff>
      <xdr:row>2</xdr:row>
      <xdr:rowOff>735767</xdr:rowOff>
    </xdr:to>
    <xdr:pic>
      <xdr:nvPicPr>
        <xdr:cNvPr id="8" name="Picture 104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3525" y="9525"/>
          <a:ext cx="3390900" cy="1107242"/>
        </a:xfrm>
        <a:prstGeom prst="round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676275</xdr:rowOff>
    </xdr:from>
    <xdr:ext cx="12547656" cy="1110711"/>
    <xdr:sp macro="" textlink="">
      <xdr:nvSpPr>
        <xdr:cNvPr id="6" name="Rectangle 5"/>
        <xdr:cNvSpPr/>
      </xdr:nvSpPr>
      <xdr:spPr>
        <a:xfrm>
          <a:off x="0" y="1057275"/>
          <a:ext cx="12506326" cy="1110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l"/>
          <a:r>
            <a:rPr lang="fr-FR" sz="4000" b="1" cap="all" spc="0">
              <a:ln w="28575"/>
              <a:solidFill>
                <a:schemeClr val="accent1"/>
              </a:solidFill>
              <a:effectLst>
                <a:outerShdw blurRad="19685" dist="12700" dir="5400000" algn="tl" rotWithShape="0">
                  <a:schemeClr val="accent1">
                    <a:satMod val="130000"/>
                    <a:alpha val="60000"/>
                  </a:schemeClr>
                </a:outerShdw>
                <a:reflection blurRad="10000" stA="55000" endPos="48000" dist="500" dir="5400000" sy="-100000" algn="bl" rotWithShape="0"/>
              </a:effectLst>
            </a:rPr>
            <a:t>Trophée Départemental du Jeune Cycliste 2016</a:t>
          </a:r>
        </a:p>
      </xdr:txBody>
    </xdr:sp>
    <xdr:clientData/>
  </xdr:oneCellAnchor>
  <xdr:twoCellAnchor editAs="oneCell">
    <xdr:from>
      <xdr:col>0</xdr:col>
      <xdr:colOff>247650</xdr:colOff>
      <xdr:row>0</xdr:row>
      <xdr:rowOff>57150</xdr:rowOff>
    </xdr:from>
    <xdr:to>
      <xdr:col>3</xdr:col>
      <xdr:colOff>771193</xdr:colOff>
      <xdr:row>2</xdr:row>
      <xdr:rowOff>783392</xdr:rowOff>
    </xdr:to>
    <xdr:pic>
      <xdr:nvPicPr>
        <xdr:cNvPr id="8" name="Picture 104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9075" y="57150"/>
          <a:ext cx="3390900" cy="1107242"/>
        </a:xfrm>
        <a:prstGeom prst="round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</xdr:row>
      <xdr:rowOff>682625</xdr:rowOff>
    </xdr:from>
    <xdr:ext cx="12539368" cy="1110711"/>
    <xdr:sp macro="" textlink="">
      <xdr:nvSpPr>
        <xdr:cNvPr id="5" name="Rectangle 4"/>
        <xdr:cNvSpPr/>
      </xdr:nvSpPr>
      <xdr:spPr>
        <a:xfrm>
          <a:off x="0" y="1063625"/>
          <a:ext cx="12506326" cy="1110711"/>
        </a:xfrm>
        <a:prstGeom prst="rect">
          <a:avLst/>
        </a:prstGeom>
        <a:noFill/>
      </xdr:spPr>
      <xdr:txBody>
        <a:bodyPr wrap="square" lIns="91440" tIns="45720" rIns="91440" bIns="45720">
          <a:noAutofit/>
          <a:scene3d>
            <a:camera prst="orthographicFront"/>
            <a:lightRig rig="brightRoom" dir="t"/>
          </a:scene3d>
          <a:sp3d contourW="6350" prstMaterial="plastic">
            <a:bevelT w="20320" h="20320" prst="angle"/>
            <a:contourClr>
              <a:schemeClr val="accent1">
                <a:tint val="100000"/>
                <a:shade val="100000"/>
                <a:hueMod val="100000"/>
                <a:satMod val="100000"/>
              </a:schemeClr>
            </a:contourClr>
          </a:sp3d>
        </a:bodyPr>
        <a:lstStyle/>
        <a:p>
          <a:pPr algn="l"/>
          <a:r>
            <a:rPr lang="fr-FR" sz="4000" b="1" cap="all" spc="0">
              <a:ln w="28575"/>
              <a:solidFill>
                <a:schemeClr val="accent1"/>
              </a:solidFill>
              <a:effectLst>
                <a:outerShdw blurRad="19685" dist="12700" dir="5400000" algn="tl" rotWithShape="0">
                  <a:schemeClr val="accent1">
                    <a:satMod val="130000"/>
                    <a:alpha val="60000"/>
                  </a:schemeClr>
                </a:outerShdw>
                <a:reflection blurRad="10000" stA="55000" endPos="48000" dist="500" dir="5400000" sy="-100000" algn="bl" rotWithShape="0"/>
              </a:effectLst>
            </a:rPr>
            <a:t>Trophée Départemental du Jeune Cycliste 2016</a:t>
          </a:r>
        </a:p>
      </xdr:txBody>
    </xdr:sp>
    <xdr:clientData/>
  </xdr:oneCellAnchor>
  <xdr:twoCellAnchor editAs="oneCell">
    <xdr:from>
      <xdr:col>1</xdr:col>
      <xdr:colOff>219075</xdr:colOff>
      <xdr:row>0</xdr:row>
      <xdr:rowOff>85725</xdr:rowOff>
    </xdr:from>
    <xdr:to>
      <xdr:col>4</xdr:col>
      <xdr:colOff>244475</xdr:colOff>
      <xdr:row>2</xdr:row>
      <xdr:rowOff>811967</xdr:rowOff>
    </xdr:to>
    <xdr:pic>
      <xdr:nvPicPr>
        <xdr:cNvPr id="8" name="Picture 104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8000" y="85725"/>
          <a:ext cx="3390900" cy="1107242"/>
        </a:xfrm>
        <a:prstGeom prst="round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wnloads\Users\Utilisateur\AppData\Local\Microsoft\Windows\Temporary%20Internet%20Files\Content.IE5\5G1FZSCT\TDJC%20Annecy%202016%20educ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wnloads\Annecy\TDJC_ANNECY_2016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Educateurs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Pre-licenciés (D)"/>
      <sheetName val="Pre-licenciés (H)"/>
      <sheetName val="Poussins (D)"/>
      <sheetName val="Poussins (H)"/>
      <sheetName val="Pupilles (D)"/>
      <sheetName val="Pupilles (H)"/>
      <sheetName val="Benjamins (D)"/>
      <sheetName val="Benjamins (H)"/>
      <sheetName val="Minimes (D)"/>
      <sheetName val="Minimes (H)"/>
      <sheetName val="club"/>
      <sheetName val="param"/>
      <sheetName val="instructions"/>
      <sheetName val="exemple"/>
      <sheetName val="ori"/>
    </sheetNames>
    <sheetDataSet>
      <sheetData sheetId="0"/>
      <sheetData sheetId="1"/>
      <sheetData sheetId="2"/>
      <sheetData sheetId="3"/>
      <sheetData sheetId="4">
        <row r="8">
          <cell r="B8" t="str">
            <v>BARBEREAU</v>
          </cell>
          <cell r="C8" t="str">
            <v>Juliette</v>
          </cell>
          <cell r="D8" t="str">
            <v>D</v>
          </cell>
          <cell r="E8" t="str">
            <v>2474003152</v>
          </cell>
          <cell r="F8" t="str">
            <v>TEAM ALLINGES PUBLIER</v>
          </cell>
          <cell r="G8">
            <v>3.7245370370370367E-4</v>
          </cell>
          <cell r="I8">
            <v>0</v>
          </cell>
          <cell r="J8">
            <v>3.7245370370370367E-4</v>
          </cell>
          <cell r="K8">
            <v>1</v>
          </cell>
          <cell r="L8">
            <v>202</v>
          </cell>
          <cell r="M8">
            <v>4</v>
          </cell>
          <cell r="N8">
            <v>171</v>
          </cell>
        </row>
        <row r="9">
          <cell r="B9" t="str">
            <v>DEBARGES</v>
          </cell>
          <cell r="C9" t="str">
            <v>Amalia</v>
          </cell>
          <cell r="D9" t="str">
            <v>D</v>
          </cell>
          <cell r="E9" t="str">
            <v>2474003150</v>
          </cell>
          <cell r="F9" t="str">
            <v>TEAM ALLINGES PUBLIER</v>
          </cell>
          <cell r="G9">
            <v>4.2546296296296294E-4</v>
          </cell>
          <cell r="I9">
            <v>0</v>
          </cell>
          <cell r="J9">
            <v>4.2546296296296294E-4</v>
          </cell>
          <cell r="K9">
            <v>4</v>
          </cell>
          <cell r="L9">
            <v>171</v>
          </cell>
          <cell r="M9">
            <v>1</v>
          </cell>
          <cell r="N9">
            <v>202</v>
          </cell>
        </row>
        <row r="10">
          <cell r="B10" t="str">
            <v>SCHOCH</v>
          </cell>
          <cell r="C10" t="str">
            <v>Andrea</v>
          </cell>
          <cell r="D10" t="str">
            <v>D</v>
          </cell>
          <cell r="E10" t="str">
            <v>2474043052</v>
          </cell>
          <cell r="F10" t="str">
            <v>U.C. SEYSSEL FRANGY</v>
          </cell>
          <cell r="G10">
            <v>4.0902777777777785E-4</v>
          </cell>
          <cell r="I10">
            <v>0</v>
          </cell>
          <cell r="J10">
            <v>4.0902777777777785E-4</v>
          </cell>
          <cell r="K10">
            <v>2</v>
          </cell>
          <cell r="L10">
            <v>191</v>
          </cell>
          <cell r="M10">
            <v>3</v>
          </cell>
          <cell r="N10">
            <v>181</v>
          </cell>
        </row>
        <row r="11">
          <cell r="B11" t="str">
            <v>LAVENU</v>
          </cell>
          <cell r="C11" t="str">
            <v>Nina</v>
          </cell>
          <cell r="D11" t="str">
            <v>D</v>
          </cell>
          <cell r="E11" t="str">
            <v>2473143132</v>
          </cell>
          <cell r="F11" t="str">
            <v>LA MOTTE SERVOLEX CYCLISM</v>
          </cell>
          <cell r="G11">
            <v>4.142361111111111E-4</v>
          </cell>
          <cell r="I11">
            <v>0</v>
          </cell>
          <cell r="J11">
            <v>4.142361111111111E-4</v>
          </cell>
          <cell r="K11">
            <v>3</v>
          </cell>
          <cell r="L11">
            <v>181</v>
          </cell>
          <cell r="M11">
            <v>2</v>
          </cell>
          <cell r="N11">
            <v>191</v>
          </cell>
        </row>
        <row r="12">
          <cell r="B12" t="str">
            <v>TRAMONTANA</v>
          </cell>
          <cell r="C12" t="str">
            <v>Chiara</v>
          </cell>
          <cell r="D12" t="str">
            <v>D</v>
          </cell>
          <cell r="E12" t="str">
            <v>2474016161</v>
          </cell>
          <cell r="F12" t="str">
            <v>V.C. CLUSES SCIONZIER</v>
          </cell>
          <cell r="G12">
            <v>4.5983796296296289E-4</v>
          </cell>
          <cell r="I12">
            <v>0</v>
          </cell>
          <cell r="J12">
            <v>4.5983796296296289E-4</v>
          </cell>
          <cell r="K12">
            <v>5</v>
          </cell>
          <cell r="L12">
            <v>161</v>
          </cell>
          <cell r="M12">
            <v>6</v>
          </cell>
          <cell r="N12">
            <v>152</v>
          </cell>
        </row>
        <row r="13">
          <cell r="B13" t="str">
            <v>CURIEN</v>
          </cell>
          <cell r="C13" t="str">
            <v>Faustine</v>
          </cell>
          <cell r="D13" t="str">
            <v>D</v>
          </cell>
          <cell r="E13" t="str">
            <v>2474016075</v>
          </cell>
          <cell r="F13" t="str">
            <v>V.C. CLUSES SCIONZIER</v>
          </cell>
          <cell r="G13">
            <v>4.7997685185185182E-4</v>
          </cell>
          <cell r="I13">
            <v>0</v>
          </cell>
          <cell r="J13">
            <v>4.7997685185185182E-4</v>
          </cell>
          <cell r="K13">
            <v>6</v>
          </cell>
          <cell r="L13">
            <v>152</v>
          </cell>
          <cell r="M13">
            <v>5</v>
          </cell>
          <cell r="N13">
            <v>161</v>
          </cell>
        </row>
      </sheetData>
      <sheetData sheetId="5"/>
      <sheetData sheetId="6"/>
      <sheetData sheetId="7">
        <row r="8">
          <cell r="B8" t="str">
            <v>BURNET</v>
          </cell>
          <cell r="C8" t="str">
            <v>Julian</v>
          </cell>
          <cell r="D8" t="str">
            <v>H</v>
          </cell>
          <cell r="E8" t="str">
            <v>2474181195</v>
          </cell>
          <cell r="F8" t="str">
            <v>VTT PAYS DE GAVOT</v>
          </cell>
          <cell r="G8">
            <v>3.3946759259259254E-4</v>
          </cell>
          <cell r="I8">
            <v>0</v>
          </cell>
          <cell r="J8">
            <v>3.3946759259259254E-4</v>
          </cell>
          <cell r="K8">
            <v>2</v>
          </cell>
          <cell r="L8">
            <v>191</v>
          </cell>
          <cell r="M8">
            <v>1</v>
          </cell>
          <cell r="N8">
            <v>202</v>
          </cell>
        </row>
        <row r="9">
          <cell r="B9" t="str">
            <v>MASSET</v>
          </cell>
          <cell r="C9" t="str">
            <v>Kerrian</v>
          </cell>
          <cell r="D9" t="str">
            <v>H</v>
          </cell>
          <cell r="E9" t="str">
            <v>2473006450</v>
          </cell>
          <cell r="F9" t="str">
            <v>CHAMBERY C. COMPETITION</v>
          </cell>
          <cell r="G9">
            <v>3.3969907407407408E-4</v>
          </cell>
          <cell r="I9">
            <v>0</v>
          </cell>
          <cell r="J9">
            <v>3.3969907407407408E-4</v>
          </cell>
          <cell r="K9">
            <v>3</v>
          </cell>
          <cell r="L9">
            <v>181</v>
          </cell>
          <cell r="M9">
            <v>4</v>
          </cell>
          <cell r="N9">
            <v>171</v>
          </cell>
        </row>
        <row r="10">
          <cell r="B10" t="str">
            <v>BOUVIER</v>
          </cell>
          <cell r="C10" t="str">
            <v>Zian</v>
          </cell>
          <cell r="D10" t="str">
            <v>H</v>
          </cell>
          <cell r="E10" t="str">
            <v>2474048322</v>
          </cell>
          <cell r="F10" t="str">
            <v>EVIAN VELO</v>
          </cell>
          <cell r="G10">
            <v>3.4375000000000003E-4</v>
          </cell>
          <cell r="I10">
            <v>0</v>
          </cell>
          <cell r="J10">
            <v>3.4375000000000003E-4</v>
          </cell>
          <cell r="K10">
            <v>4</v>
          </cell>
          <cell r="L10">
            <v>171</v>
          </cell>
          <cell r="M10">
            <v>5</v>
          </cell>
          <cell r="N10">
            <v>161</v>
          </cell>
        </row>
        <row r="11">
          <cell r="B11" t="str">
            <v>BARBEREAU</v>
          </cell>
          <cell r="C11" t="str">
            <v>Loic</v>
          </cell>
          <cell r="D11" t="str">
            <v>H</v>
          </cell>
          <cell r="E11" t="str">
            <v>2474003094</v>
          </cell>
          <cell r="F11" t="str">
            <v>TEAM ALLINGES PUBLIER</v>
          </cell>
          <cell r="G11">
            <v>3.6354166666666669E-4</v>
          </cell>
          <cell r="I11">
            <v>0</v>
          </cell>
          <cell r="J11">
            <v>3.6354166666666669E-4</v>
          </cell>
          <cell r="K11">
            <v>13</v>
          </cell>
          <cell r="L11">
            <v>105</v>
          </cell>
          <cell r="M11">
            <v>2</v>
          </cell>
          <cell r="N11">
            <v>191</v>
          </cell>
        </row>
        <row r="12">
          <cell r="B12" t="str">
            <v>SALVADORI</v>
          </cell>
          <cell r="C12" t="str">
            <v>Axel</v>
          </cell>
          <cell r="D12" t="str">
            <v>H</v>
          </cell>
          <cell r="E12" t="str">
            <v>2474003109</v>
          </cell>
          <cell r="F12" t="str">
            <v>TEAM ALLINGES PUBLIER</v>
          </cell>
          <cell r="G12">
            <v>3.6273148148148146E-4</v>
          </cell>
          <cell r="I12">
            <v>0</v>
          </cell>
          <cell r="J12">
            <v>3.6273148148148146E-4</v>
          </cell>
          <cell r="K12">
            <v>12</v>
          </cell>
          <cell r="L12">
            <v>110</v>
          </cell>
          <cell r="M12">
            <v>3</v>
          </cell>
          <cell r="N12">
            <v>181</v>
          </cell>
        </row>
        <row r="13">
          <cell r="B13" t="str">
            <v>ANDRE</v>
          </cell>
          <cell r="C13" t="str">
            <v>Alexi</v>
          </cell>
          <cell r="D13" t="str">
            <v>H</v>
          </cell>
          <cell r="E13" t="str">
            <v>2473091172</v>
          </cell>
          <cell r="F13" t="str">
            <v>G.O. LA LECHERE</v>
          </cell>
          <cell r="G13">
            <v>3.5474537037037034E-4</v>
          </cell>
          <cell r="I13">
            <v>0</v>
          </cell>
          <cell r="J13">
            <v>3.5474537037037034E-4</v>
          </cell>
          <cell r="K13">
            <v>8</v>
          </cell>
          <cell r="L13">
            <v>136</v>
          </cell>
          <cell r="M13">
            <v>6</v>
          </cell>
          <cell r="N13">
            <v>152</v>
          </cell>
        </row>
        <row r="14">
          <cell r="B14" t="str">
            <v>SCHOCH</v>
          </cell>
          <cell r="C14" t="str">
            <v>Maxime</v>
          </cell>
          <cell r="D14" t="str">
            <v>H</v>
          </cell>
          <cell r="E14" t="str">
            <v>2474043039</v>
          </cell>
          <cell r="F14" t="str">
            <v>U.C. SEYSSEL FRANGY</v>
          </cell>
          <cell r="G14">
            <v>3.5046296296296301E-4</v>
          </cell>
          <cell r="I14">
            <v>0</v>
          </cell>
          <cell r="J14">
            <v>3.5046296296296301E-4</v>
          </cell>
          <cell r="K14">
            <v>6</v>
          </cell>
          <cell r="L14">
            <v>152</v>
          </cell>
          <cell r="M14">
            <v>9</v>
          </cell>
          <cell r="N14">
            <v>128</v>
          </cell>
        </row>
        <row r="15">
          <cell r="B15" t="str">
            <v>BOCLET</v>
          </cell>
          <cell r="C15" t="str">
            <v>Noah</v>
          </cell>
          <cell r="D15" t="str">
            <v>H</v>
          </cell>
          <cell r="E15" t="str">
            <v>2474064025</v>
          </cell>
          <cell r="F15" t="str">
            <v>C.S. MEGEVE</v>
          </cell>
          <cell r="G15">
            <v>3.3657407407407404E-4</v>
          </cell>
          <cell r="I15">
            <v>0</v>
          </cell>
          <cell r="J15">
            <v>3.3657407407407404E-4</v>
          </cell>
          <cell r="K15">
            <v>1</v>
          </cell>
          <cell r="L15">
            <v>202</v>
          </cell>
          <cell r="M15">
            <v>28</v>
          </cell>
          <cell r="N15">
            <v>64</v>
          </cell>
        </row>
        <row r="16">
          <cell r="B16" t="str">
            <v>PASTOR</v>
          </cell>
          <cell r="C16" t="str">
            <v>Alexandre</v>
          </cell>
          <cell r="D16" t="str">
            <v>H</v>
          </cell>
          <cell r="E16" t="str">
            <v>2473006031</v>
          </cell>
          <cell r="F16" t="str">
            <v>CHAMBERY C. COMPETITION</v>
          </cell>
          <cell r="G16">
            <v>3.5694444444444445E-4</v>
          </cell>
          <cell r="I16">
            <v>0</v>
          </cell>
          <cell r="J16">
            <v>3.5694444444444445E-4</v>
          </cell>
          <cell r="K16">
            <v>9</v>
          </cell>
          <cell r="L16">
            <v>128</v>
          </cell>
          <cell r="M16">
            <v>8</v>
          </cell>
          <cell r="N16">
            <v>136</v>
          </cell>
        </row>
        <row r="17">
          <cell r="B17" t="str">
            <v>BOUQUET DES CHAUX</v>
          </cell>
          <cell r="C17" t="str">
            <v>Arthur</v>
          </cell>
          <cell r="D17" t="str">
            <v>H</v>
          </cell>
          <cell r="E17" t="str">
            <v>2473006023</v>
          </cell>
          <cell r="F17" t="str">
            <v>CHAMBERY C. COMPETITION</v>
          </cell>
          <cell r="G17">
            <v>3.6909722222222221E-4</v>
          </cell>
          <cell r="I17">
            <v>0</v>
          </cell>
          <cell r="J17">
            <v>3.6909722222222221E-4</v>
          </cell>
          <cell r="K17">
            <v>15</v>
          </cell>
          <cell r="L17">
            <v>95</v>
          </cell>
          <cell r="M17">
            <v>7</v>
          </cell>
          <cell r="N17">
            <v>144</v>
          </cell>
        </row>
        <row r="18">
          <cell r="B18" t="str">
            <v>DRILLAUD</v>
          </cell>
          <cell r="C18" t="str">
            <v>Louis</v>
          </cell>
          <cell r="D18" t="str">
            <v>H</v>
          </cell>
          <cell r="E18" t="str">
            <v>2474003130</v>
          </cell>
          <cell r="F18" t="str">
            <v>TEAM ALLINGES PUBLIER</v>
          </cell>
          <cell r="G18">
            <v>3.6134259259259257E-4</v>
          </cell>
          <cell r="I18">
            <v>0</v>
          </cell>
          <cell r="J18">
            <v>3.6134259259259257E-4</v>
          </cell>
          <cell r="K18">
            <v>10</v>
          </cell>
          <cell r="L18">
            <v>120</v>
          </cell>
          <cell r="M18">
            <v>13</v>
          </cell>
          <cell r="N18">
            <v>105</v>
          </cell>
        </row>
        <row r="19">
          <cell r="B19" t="str">
            <v>DONADIO</v>
          </cell>
          <cell r="C19" t="str">
            <v>Martin</v>
          </cell>
          <cell r="D19" t="str">
            <v>H</v>
          </cell>
          <cell r="E19" t="str">
            <v>2474016128</v>
          </cell>
          <cell r="F19" t="str">
            <v>V.C. CLUSES SCIONZIER</v>
          </cell>
          <cell r="G19">
            <v>3.4467592592592595E-4</v>
          </cell>
          <cell r="I19">
            <v>0</v>
          </cell>
          <cell r="J19">
            <v>3.4467592592592595E-4</v>
          </cell>
          <cell r="K19">
            <v>5</v>
          </cell>
          <cell r="L19">
            <v>161</v>
          </cell>
          <cell r="M19">
            <v>37</v>
          </cell>
          <cell r="N19">
            <v>53</v>
          </cell>
        </row>
        <row r="20">
          <cell r="B20" t="str">
            <v>KAUFFMANT</v>
          </cell>
          <cell r="C20" t="str">
            <v>Romain</v>
          </cell>
          <cell r="D20" t="str">
            <v>H</v>
          </cell>
          <cell r="E20" t="str">
            <v>2474048141</v>
          </cell>
          <cell r="F20" t="str">
            <v>EVIAN VELO</v>
          </cell>
          <cell r="G20">
            <v>3.5046296296296301E-4</v>
          </cell>
          <cell r="I20">
            <v>0</v>
          </cell>
          <cell r="J20">
            <v>3.5046296296296301E-4</v>
          </cell>
          <cell r="K20">
            <v>7</v>
          </cell>
          <cell r="L20">
            <v>144</v>
          </cell>
          <cell r="M20">
            <v>25</v>
          </cell>
          <cell r="N20">
            <v>70</v>
          </cell>
        </row>
        <row r="21">
          <cell r="B21" t="str">
            <v>DUFFAUD</v>
          </cell>
          <cell r="C21" t="str">
            <v>Martin</v>
          </cell>
          <cell r="D21" t="str">
            <v>H</v>
          </cell>
          <cell r="E21" t="str">
            <v>2474009257</v>
          </cell>
          <cell r="F21" t="str">
            <v>ANNECY CYCLISME COMPETITION</v>
          </cell>
          <cell r="G21">
            <v>3.7245370370370367E-4</v>
          </cell>
          <cell r="I21">
            <v>0</v>
          </cell>
          <cell r="J21">
            <v>3.7245370370370367E-4</v>
          </cell>
          <cell r="K21">
            <v>16</v>
          </cell>
          <cell r="L21">
            <v>92</v>
          </cell>
          <cell r="M21">
            <v>10</v>
          </cell>
          <cell r="N21">
            <v>120</v>
          </cell>
        </row>
        <row r="22">
          <cell r="B22" t="str">
            <v>DUMONT</v>
          </cell>
          <cell r="C22" t="str">
            <v>Hugo</v>
          </cell>
          <cell r="D22" t="str">
            <v>H</v>
          </cell>
          <cell r="E22" t="str">
            <v>2474009224</v>
          </cell>
          <cell r="F22" t="str">
            <v>ANNECY CYCLISME COMPETITION</v>
          </cell>
          <cell r="G22">
            <v>3.6250000000000003E-4</v>
          </cell>
          <cell r="I22">
            <v>0</v>
          </cell>
          <cell r="J22">
            <v>3.6250000000000003E-4</v>
          </cell>
          <cell r="K22">
            <v>11</v>
          </cell>
          <cell r="L22">
            <v>115</v>
          </cell>
          <cell r="M22">
            <v>16</v>
          </cell>
          <cell r="N22">
            <v>92</v>
          </cell>
        </row>
        <row r="23">
          <cell r="B23" t="str">
            <v>HELLE</v>
          </cell>
          <cell r="C23" t="str">
            <v>Paul</v>
          </cell>
          <cell r="D23" t="str">
            <v>H</v>
          </cell>
          <cell r="E23">
            <v>1295712349</v>
          </cell>
          <cell r="F23" t="str">
            <v>CVO</v>
          </cell>
          <cell r="G23">
            <v>3.7488425925925927E-4</v>
          </cell>
          <cell r="I23">
            <v>0</v>
          </cell>
          <cell r="J23">
            <v>3.7488425925925927E-4</v>
          </cell>
          <cell r="K23">
            <v>17</v>
          </cell>
          <cell r="L23">
            <v>89</v>
          </cell>
          <cell r="M23">
            <v>12</v>
          </cell>
          <cell r="N23">
            <v>110</v>
          </cell>
        </row>
        <row r="24">
          <cell r="B24" t="str">
            <v>BENAREAU</v>
          </cell>
          <cell r="C24" t="str">
            <v>VICTOR</v>
          </cell>
          <cell r="D24" t="str">
            <v>H</v>
          </cell>
          <cell r="E24">
            <v>1366043046</v>
          </cell>
          <cell r="F24" t="str">
            <v>CLUB CYCLISTE BOULOU</v>
          </cell>
          <cell r="G24">
            <v>3.8344907407407408E-4</v>
          </cell>
          <cell r="I24">
            <v>0</v>
          </cell>
          <cell r="J24">
            <v>3.8344907407407408E-4</v>
          </cell>
          <cell r="K24">
            <v>24</v>
          </cell>
          <cell r="L24">
            <v>72</v>
          </cell>
          <cell r="M24">
            <v>11</v>
          </cell>
          <cell r="N24">
            <v>115</v>
          </cell>
        </row>
        <row r="25">
          <cell r="B25" t="str">
            <v>BLAIN</v>
          </cell>
          <cell r="C25" t="str">
            <v>Paul</v>
          </cell>
          <cell r="D25" t="str">
            <v>H</v>
          </cell>
          <cell r="E25" t="str">
            <v>2473006072</v>
          </cell>
          <cell r="F25" t="str">
            <v>CHAMBERY C. COMPETITION</v>
          </cell>
          <cell r="G25">
            <v>3.7662037037037042E-4</v>
          </cell>
          <cell r="I25">
            <v>0</v>
          </cell>
          <cell r="J25">
            <v>3.7662037037037042E-4</v>
          </cell>
          <cell r="K25">
            <v>19</v>
          </cell>
          <cell r="L25">
            <v>83</v>
          </cell>
          <cell r="M25">
            <v>14</v>
          </cell>
          <cell r="N25">
            <v>100</v>
          </cell>
        </row>
        <row r="26">
          <cell r="B26" t="str">
            <v>PRUDENTINO</v>
          </cell>
          <cell r="C26" t="str">
            <v>Julien</v>
          </cell>
          <cell r="D26" t="str">
            <v>H</v>
          </cell>
          <cell r="E26" t="str">
            <v>2401062264</v>
          </cell>
          <cell r="F26" t="str">
            <v>U.C. GESSIENNE</v>
          </cell>
          <cell r="G26">
            <v>3.6712962962962958E-4</v>
          </cell>
          <cell r="I26">
            <v>0</v>
          </cell>
          <cell r="J26">
            <v>3.6712962962962958E-4</v>
          </cell>
          <cell r="K26">
            <v>14</v>
          </cell>
          <cell r="L26">
            <v>100</v>
          </cell>
          <cell r="M26">
            <v>23</v>
          </cell>
          <cell r="N26">
            <v>74</v>
          </cell>
        </row>
        <row r="27">
          <cell r="B27" t="str">
            <v>ROUX</v>
          </cell>
          <cell r="C27" t="str">
            <v>Armand</v>
          </cell>
          <cell r="D27" t="str">
            <v>H</v>
          </cell>
          <cell r="E27" t="str">
            <v>2401062180</v>
          </cell>
          <cell r="F27" t="str">
            <v>U.C. GESSIENNE</v>
          </cell>
          <cell r="G27">
            <v>3.814814814814815E-4</v>
          </cell>
          <cell r="I27">
            <v>0</v>
          </cell>
          <cell r="J27">
            <v>3.814814814814815E-4</v>
          </cell>
          <cell r="K27">
            <v>21</v>
          </cell>
          <cell r="L27">
            <v>78</v>
          </cell>
          <cell r="M27">
            <v>19</v>
          </cell>
          <cell r="N27">
            <v>83</v>
          </cell>
        </row>
        <row r="28">
          <cell r="B28" t="str">
            <v>LAIGO</v>
          </cell>
          <cell r="C28" t="str">
            <v>Mathis</v>
          </cell>
          <cell r="D28" t="str">
            <v>H</v>
          </cell>
          <cell r="E28" t="str">
            <v>2474003277</v>
          </cell>
          <cell r="F28" t="str">
            <v>TEAM ALLINGES PUBLIER</v>
          </cell>
          <cell r="G28">
            <v>3.9120370370370367E-4</v>
          </cell>
          <cell r="I28">
            <v>0</v>
          </cell>
          <cell r="J28">
            <v>3.9120370370370367E-4</v>
          </cell>
          <cell r="K28">
            <v>27</v>
          </cell>
          <cell r="L28">
            <v>66</v>
          </cell>
          <cell r="M28">
            <v>15</v>
          </cell>
          <cell r="N28">
            <v>95</v>
          </cell>
        </row>
        <row r="29">
          <cell r="B29" t="str">
            <v>FRIOT</v>
          </cell>
          <cell r="C29" t="str">
            <v>Antonin</v>
          </cell>
          <cell r="D29" t="str">
            <v>H</v>
          </cell>
          <cell r="E29" t="str">
            <v>2438007051</v>
          </cell>
          <cell r="F29" t="str">
            <v>SPRINT 480</v>
          </cell>
          <cell r="G29">
            <v>3.8333333333333324E-4</v>
          </cell>
          <cell r="I29">
            <v>0</v>
          </cell>
          <cell r="J29">
            <v>3.8333333333333324E-4</v>
          </cell>
          <cell r="K29">
            <v>23</v>
          </cell>
          <cell r="L29">
            <v>74</v>
          </cell>
          <cell r="M29">
            <v>22</v>
          </cell>
          <cell r="N29">
            <v>76</v>
          </cell>
        </row>
        <row r="30">
          <cell r="B30" t="str">
            <v>SORANZO</v>
          </cell>
          <cell r="C30" t="str">
            <v>Mael</v>
          </cell>
          <cell r="D30" t="str">
            <v>H</v>
          </cell>
          <cell r="E30" t="str">
            <v>2473091035</v>
          </cell>
          <cell r="F30" t="str">
            <v>G.O. LA LECHERE</v>
          </cell>
          <cell r="G30">
            <v>3.9293981481481488E-4</v>
          </cell>
          <cell r="I30">
            <v>0</v>
          </cell>
          <cell r="J30">
            <v>3.9293981481481488E-4</v>
          </cell>
          <cell r="K30">
            <v>28</v>
          </cell>
          <cell r="L30">
            <v>64</v>
          </cell>
          <cell r="M30">
            <v>18</v>
          </cell>
          <cell r="N30">
            <v>86</v>
          </cell>
        </row>
        <row r="31">
          <cell r="B31" t="str">
            <v>CALANDRONI</v>
          </cell>
          <cell r="C31" t="str">
            <v>Nicolas</v>
          </cell>
          <cell r="D31" t="str">
            <v>H</v>
          </cell>
          <cell r="E31">
            <v>2473143180</v>
          </cell>
          <cell r="F31" t="str">
            <v>LA MOTTE SERVOLEX CYCLISM</v>
          </cell>
          <cell r="G31">
            <v>3.7986111111111114E-4</v>
          </cell>
          <cell r="I31">
            <v>0</v>
          </cell>
          <cell r="J31">
            <v>3.7986111111111114E-4</v>
          </cell>
          <cell r="K31">
            <v>20</v>
          </cell>
          <cell r="L31">
            <v>80</v>
          </cell>
          <cell r="M31">
            <v>27</v>
          </cell>
          <cell r="N31">
            <v>66</v>
          </cell>
        </row>
        <row r="32">
          <cell r="B32" t="str">
            <v>LEROY</v>
          </cell>
          <cell r="C32" t="str">
            <v>Esteban</v>
          </cell>
          <cell r="D32" t="str">
            <v>H</v>
          </cell>
          <cell r="E32" t="str">
            <v>2473006060</v>
          </cell>
          <cell r="F32" t="str">
            <v>CHAMBERY C. COMPETITION</v>
          </cell>
          <cell r="G32">
            <v>4.0358796296296296E-4</v>
          </cell>
          <cell r="I32">
            <v>0</v>
          </cell>
          <cell r="J32">
            <v>4.0358796296296296E-4</v>
          </cell>
          <cell r="K32">
            <v>34</v>
          </cell>
          <cell r="L32">
            <v>56</v>
          </cell>
          <cell r="M32">
            <v>17</v>
          </cell>
          <cell r="N32">
            <v>89</v>
          </cell>
        </row>
        <row r="33">
          <cell r="B33" t="str">
            <v>ROGET</v>
          </cell>
          <cell r="C33" t="str">
            <v>paul</v>
          </cell>
          <cell r="D33" t="str">
            <v>H</v>
          </cell>
          <cell r="E33" t="str">
            <v>2474016054</v>
          </cell>
          <cell r="F33" t="str">
            <v>V.C. CLUSES SCIONZIER</v>
          </cell>
          <cell r="G33">
            <v>3.756944444444445E-4</v>
          </cell>
          <cell r="I33">
            <v>0</v>
          </cell>
          <cell r="J33">
            <v>3.756944444444445E-4</v>
          </cell>
          <cell r="K33">
            <v>18</v>
          </cell>
          <cell r="L33">
            <v>86</v>
          </cell>
          <cell r="M33">
            <v>35</v>
          </cell>
          <cell r="N33">
            <v>55</v>
          </cell>
        </row>
        <row r="34">
          <cell r="B34" t="str">
            <v>AUBIN</v>
          </cell>
          <cell r="C34" t="str">
            <v>Jean</v>
          </cell>
          <cell r="D34" t="str">
            <v>H</v>
          </cell>
          <cell r="E34" t="str">
            <v>2474009331</v>
          </cell>
          <cell r="F34" t="str">
            <v>ANNECY CYCLISME COMPETITION</v>
          </cell>
          <cell r="G34">
            <v>3.9675925925925924E-4</v>
          </cell>
          <cell r="I34">
            <v>0</v>
          </cell>
          <cell r="J34">
            <v>3.9675925925925924E-4</v>
          </cell>
          <cell r="K34">
            <v>31</v>
          </cell>
          <cell r="L34">
            <v>59</v>
          </cell>
          <cell r="M34">
            <v>21</v>
          </cell>
          <cell r="N34">
            <v>78</v>
          </cell>
        </row>
        <row r="35">
          <cell r="B35" t="str">
            <v>BOGET</v>
          </cell>
          <cell r="C35" t="str">
            <v>Benjamin</v>
          </cell>
          <cell r="D35" t="str">
            <v>H</v>
          </cell>
          <cell r="E35" t="str">
            <v>2473006084</v>
          </cell>
          <cell r="F35" t="str">
            <v>CHAMBERY C. COMPETITION</v>
          </cell>
          <cell r="G35">
            <v>4.1284722222222222E-4</v>
          </cell>
          <cell r="I35">
            <v>0</v>
          </cell>
          <cell r="J35">
            <v>4.1284722222222222E-4</v>
          </cell>
          <cell r="K35">
            <v>40</v>
          </cell>
          <cell r="L35">
            <v>50</v>
          </cell>
          <cell r="M35">
            <v>20</v>
          </cell>
          <cell r="N35">
            <v>80</v>
          </cell>
        </row>
        <row r="36">
          <cell r="B36" t="str">
            <v>BARRADI</v>
          </cell>
          <cell r="C36" t="str">
            <v>Lino</v>
          </cell>
          <cell r="D36" t="str">
            <v>H</v>
          </cell>
          <cell r="E36" t="str">
            <v>2474078020</v>
          </cell>
          <cell r="F36" t="str">
            <v>U.C. PASSY MONT BLANC</v>
          </cell>
          <cell r="G36">
            <v>3.8495370370370371E-4</v>
          </cell>
          <cell r="I36">
            <v>0</v>
          </cell>
          <cell r="J36">
            <v>3.8495370370370371E-4</v>
          </cell>
          <cell r="K36">
            <v>25</v>
          </cell>
          <cell r="L36">
            <v>70</v>
          </cell>
          <cell r="M36">
            <v>32</v>
          </cell>
          <cell r="N36">
            <v>58</v>
          </cell>
        </row>
        <row r="37">
          <cell r="B37" t="str">
            <v>CROCE</v>
          </cell>
          <cell r="C37" t="str">
            <v>Yannis</v>
          </cell>
          <cell r="D37" t="str">
            <v>H</v>
          </cell>
          <cell r="E37" t="str">
            <v>2474078080</v>
          </cell>
          <cell r="F37" t="str">
            <v>U.C. PASSY MONT BLANC</v>
          </cell>
          <cell r="G37">
            <v>3.8287037037037038E-4</v>
          </cell>
          <cell r="I37">
            <v>0</v>
          </cell>
          <cell r="J37">
            <v>3.8287037037037038E-4</v>
          </cell>
          <cell r="K37">
            <v>22</v>
          </cell>
          <cell r="L37">
            <v>76</v>
          </cell>
          <cell r="M37">
            <v>42</v>
          </cell>
          <cell r="N37">
            <v>48</v>
          </cell>
        </row>
        <row r="38">
          <cell r="B38" t="str">
            <v>GACHET</v>
          </cell>
          <cell r="C38" t="str">
            <v>Axel</v>
          </cell>
          <cell r="D38" t="str">
            <v>H</v>
          </cell>
          <cell r="E38" t="str">
            <v>2438306328</v>
          </cell>
          <cell r="F38" t="str">
            <v>BMX GRENOBLE ISERE</v>
          </cell>
          <cell r="G38">
            <v>4.0983796296296292E-4</v>
          </cell>
          <cell r="I38">
            <v>0</v>
          </cell>
          <cell r="J38">
            <v>4.0983796296296292E-4</v>
          </cell>
          <cell r="K38">
            <v>38</v>
          </cell>
          <cell r="L38">
            <v>52</v>
          </cell>
          <cell r="M38">
            <v>24</v>
          </cell>
          <cell r="N38">
            <v>72</v>
          </cell>
        </row>
        <row r="39">
          <cell r="B39" t="str">
            <v>LEFAILLET</v>
          </cell>
          <cell r="C39" t="str">
            <v xml:space="preserve">Maxime </v>
          </cell>
          <cell r="D39" t="str">
            <v>H</v>
          </cell>
          <cell r="F39" t="str">
            <v>CLUSES</v>
          </cell>
          <cell r="G39">
            <v>4.0636574074074072E-4</v>
          </cell>
          <cell r="I39">
            <v>0</v>
          </cell>
          <cell r="J39">
            <v>4.0636574074074072E-4</v>
          </cell>
          <cell r="K39">
            <v>36</v>
          </cell>
          <cell r="L39">
            <v>54</v>
          </cell>
          <cell r="M39">
            <v>26</v>
          </cell>
          <cell r="N39">
            <v>68</v>
          </cell>
        </row>
        <row r="40">
          <cell r="B40" t="str">
            <v>VALLA</v>
          </cell>
          <cell r="C40" t="str">
            <v>Matisse</v>
          </cell>
          <cell r="D40" t="str">
            <v>H</v>
          </cell>
          <cell r="E40" t="str">
            <v>2474009279 </v>
          </cell>
          <cell r="F40" t="str">
            <v>ANNECY CYCLISME COMPETITION</v>
          </cell>
          <cell r="G40">
            <v>3.9062499999999997E-4</v>
          </cell>
          <cell r="I40">
            <v>0</v>
          </cell>
          <cell r="J40">
            <v>3.9062499999999997E-4</v>
          </cell>
          <cell r="K40">
            <v>26</v>
          </cell>
          <cell r="L40">
            <v>68</v>
          </cell>
          <cell r="M40">
            <v>38</v>
          </cell>
          <cell r="N40">
            <v>52</v>
          </cell>
        </row>
        <row r="41">
          <cell r="B41" t="str">
            <v>DOUKARI</v>
          </cell>
          <cell r="C41" t="str">
            <v>Alexis</v>
          </cell>
          <cell r="D41" t="str">
            <v>H</v>
          </cell>
          <cell r="E41" t="str">
            <v>2474078111</v>
          </cell>
          <cell r="F41" t="str">
            <v>U.C. PASSY MONT BLANC</v>
          </cell>
          <cell r="G41">
            <v>3.9872685185185188E-4</v>
          </cell>
          <cell r="I41">
            <v>0</v>
          </cell>
          <cell r="J41">
            <v>3.9872685185185188E-4</v>
          </cell>
          <cell r="K41">
            <v>32</v>
          </cell>
          <cell r="L41">
            <v>58</v>
          </cell>
          <cell r="M41">
            <v>29</v>
          </cell>
          <cell r="N41">
            <v>62</v>
          </cell>
        </row>
        <row r="42">
          <cell r="B42" t="str">
            <v>LE ROY</v>
          </cell>
          <cell r="C42" t="str">
            <v>Mathis</v>
          </cell>
          <cell r="D42" t="str">
            <v>H</v>
          </cell>
          <cell r="E42" t="str">
            <v>2474073073</v>
          </cell>
          <cell r="F42" t="str">
            <v>V.C. ST JULIEN EN GENEVOIS</v>
          </cell>
          <cell r="G42">
            <v>3.9618055555555549E-4</v>
          </cell>
          <cell r="I42">
            <v>0</v>
          </cell>
          <cell r="J42">
            <v>3.9618055555555549E-4</v>
          </cell>
          <cell r="K42">
            <v>30</v>
          </cell>
          <cell r="L42">
            <v>60</v>
          </cell>
          <cell r="M42">
            <v>34</v>
          </cell>
          <cell r="N42">
            <v>56</v>
          </cell>
        </row>
        <row r="43">
          <cell r="B43" t="str">
            <v>VAN HOVE</v>
          </cell>
          <cell r="C43" t="str">
            <v>Jean</v>
          </cell>
          <cell r="D43" t="str">
            <v>H</v>
          </cell>
          <cell r="E43" t="str">
            <v>2474016095</v>
          </cell>
          <cell r="F43" t="str">
            <v>V.C. CLUSES SCIONZIER</v>
          </cell>
          <cell r="G43">
            <v>4.0474537037037036E-4</v>
          </cell>
          <cell r="I43">
            <v>0</v>
          </cell>
          <cell r="J43">
            <v>4.0474537037037036E-4</v>
          </cell>
          <cell r="K43">
            <v>35</v>
          </cell>
          <cell r="L43">
            <v>55</v>
          </cell>
          <cell r="M43">
            <v>30</v>
          </cell>
          <cell r="N43">
            <v>60</v>
          </cell>
        </row>
        <row r="44">
          <cell r="B44" t="str">
            <v>VALLA</v>
          </cell>
          <cell r="C44" t="str">
            <v>Raphael</v>
          </cell>
          <cell r="D44" t="str">
            <v>H</v>
          </cell>
          <cell r="E44" t="str">
            <v>2474009278 </v>
          </cell>
          <cell r="F44" t="str">
            <v>ANNECY CYCLISME COMPETITION</v>
          </cell>
          <cell r="G44">
            <v>3.9351851851851852E-4</v>
          </cell>
          <cell r="I44">
            <v>0</v>
          </cell>
          <cell r="J44">
            <v>3.9351851851851852E-4</v>
          </cell>
          <cell r="K44">
            <v>29</v>
          </cell>
          <cell r="L44">
            <v>62</v>
          </cell>
          <cell r="M44">
            <v>45</v>
          </cell>
          <cell r="N44">
            <v>45</v>
          </cell>
        </row>
        <row r="45">
          <cell r="B45" t="str">
            <v>SACHETTO</v>
          </cell>
          <cell r="C45" t="str">
            <v>Maxence</v>
          </cell>
          <cell r="D45" t="str">
            <v>H</v>
          </cell>
          <cell r="E45" t="str">
            <v>2474073081</v>
          </cell>
          <cell r="F45" t="str">
            <v>V.C. ST JULIEN EN GENEVOIS</v>
          </cell>
          <cell r="G45">
            <v>4.1956018518518514E-4</v>
          </cell>
          <cell r="I45">
            <v>0</v>
          </cell>
          <cell r="J45">
            <v>4.1956018518518514E-4</v>
          </cell>
          <cell r="K45">
            <v>42</v>
          </cell>
          <cell r="L45">
            <v>48</v>
          </cell>
          <cell r="M45">
            <v>31</v>
          </cell>
          <cell r="N45">
            <v>59</v>
          </cell>
        </row>
        <row r="46">
          <cell r="B46" t="str">
            <v>LEHMANN</v>
          </cell>
          <cell r="C46" t="str">
            <v>JOHANN</v>
          </cell>
          <cell r="D46" t="str">
            <v>H</v>
          </cell>
          <cell r="E46" t="str">
            <v>2474073134</v>
          </cell>
          <cell r="F46" t="str">
            <v>V.C. ST JULIEN EN GENEVOIS</v>
          </cell>
          <cell r="G46">
            <v>4.0185185185185186E-4</v>
          </cell>
          <cell r="I46">
            <v>0</v>
          </cell>
          <cell r="J46">
            <v>4.0185185185185186E-4</v>
          </cell>
          <cell r="K46">
            <v>33</v>
          </cell>
          <cell r="L46">
            <v>57</v>
          </cell>
          <cell r="M46">
            <v>41</v>
          </cell>
          <cell r="N46">
            <v>49</v>
          </cell>
        </row>
        <row r="47">
          <cell r="B47" t="str">
            <v>LEFEBVRE</v>
          </cell>
          <cell r="C47" t="str">
            <v>Jules</v>
          </cell>
          <cell r="D47" t="str">
            <v>H</v>
          </cell>
          <cell r="E47" t="str">
            <v>2474003261</v>
          </cell>
          <cell r="F47" t="str">
            <v>TEAM ALLINGES PUBLIER</v>
          </cell>
          <cell r="G47">
            <v>4.1875000000000001E-4</v>
          </cell>
          <cell r="I47">
            <v>0</v>
          </cell>
          <cell r="J47">
            <v>4.1875000000000001E-4</v>
          </cell>
          <cell r="K47">
            <v>41</v>
          </cell>
          <cell r="L47">
            <v>49</v>
          </cell>
          <cell r="M47">
            <v>33</v>
          </cell>
          <cell r="N47">
            <v>57</v>
          </cell>
        </row>
        <row r="48">
          <cell r="B48" t="str">
            <v>SCHOONEMAN</v>
          </cell>
          <cell r="C48" t="str">
            <v>Louis</v>
          </cell>
          <cell r="D48" t="str">
            <v>H</v>
          </cell>
          <cell r="E48" t="str">
            <v>2473143200</v>
          </cell>
          <cell r="F48" t="str">
            <v>LA MOTTE SERVOLEX CYCLISM</v>
          </cell>
          <cell r="G48">
            <v>4.2627314814814812E-4</v>
          </cell>
          <cell r="I48">
            <v>0</v>
          </cell>
          <cell r="J48">
            <v>4.2627314814814812E-4</v>
          </cell>
          <cell r="K48">
            <v>43</v>
          </cell>
          <cell r="L48">
            <v>47</v>
          </cell>
          <cell r="M48">
            <v>36</v>
          </cell>
          <cell r="N48">
            <v>54</v>
          </cell>
        </row>
        <row r="49">
          <cell r="B49" t="str">
            <v>HARDY</v>
          </cell>
          <cell r="C49" t="str">
            <v>Valentin</v>
          </cell>
          <cell r="D49" t="str">
            <v>H</v>
          </cell>
          <cell r="E49" t="str">
            <v>2474064048</v>
          </cell>
          <cell r="F49" t="str">
            <v>C.S. MEGEVE</v>
          </cell>
          <cell r="G49">
            <v>4.0983796296296292E-4</v>
          </cell>
          <cell r="I49">
            <v>0</v>
          </cell>
          <cell r="J49">
            <v>4.0983796296296292E-4</v>
          </cell>
          <cell r="K49">
            <v>37</v>
          </cell>
          <cell r="L49">
            <v>53</v>
          </cell>
          <cell r="M49">
            <v>43</v>
          </cell>
          <cell r="N49">
            <v>47</v>
          </cell>
        </row>
        <row r="50">
          <cell r="B50" t="str">
            <v>NESE</v>
          </cell>
          <cell r="C50" t="str">
            <v>Nolan</v>
          </cell>
          <cell r="D50" t="str">
            <v>H</v>
          </cell>
          <cell r="E50" t="str">
            <v>SUI20040315</v>
          </cell>
          <cell r="F50" t="str">
            <v>SPRINTER CLUB LIGNON</v>
          </cell>
          <cell r="G50">
            <v>4.3287037037037035E-4</v>
          </cell>
          <cell r="I50">
            <v>0</v>
          </cell>
          <cell r="J50">
            <v>4.3287037037037035E-4</v>
          </cell>
          <cell r="K50">
            <v>45</v>
          </cell>
          <cell r="L50">
            <v>45</v>
          </cell>
          <cell r="M50">
            <v>40</v>
          </cell>
          <cell r="N50">
            <v>50</v>
          </cell>
        </row>
        <row r="51">
          <cell r="B51" t="str">
            <v>BOTTAGISI</v>
          </cell>
          <cell r="C51" t="str">
            <v>mathis</v>
          </cell>
          <cell r="D51" t="str">
            <v>H</v>
          </cell>
          <cell r="E51" t="str">
            <v>2473091048</v>
          </cell>
          <cell r="F51" t="str">
            <v>G.O. LA LECHERE</v>
          </cell>
          <cell r="G51">
            <v>4.7291666666666662E-4</v>
          </cell>
          <cell r="I51">
            <v>0</v>
          </cell>
          <cell r="J51">
            <v>4.7291666666666662E-4</v>
          </cell>
          <cell r="K51">
            <v>46</v>
          </cell>
          <cell r="L51">
            <v>44</v>
          </cell>
          <cell r="M51">
            <v>39</v>
          </cell>
          <cell r="N51">
            <v>51</v>
          </cell>
        </row>
        <row r="52">
          <cell r="B52" t="str">
            <v>DEBUIRE</v>
          </cell>
          <cell r="C52" t="str">
            <v>Tinael</v>
          </cell>
          <cell r="D52" t="str">
            <v>H</v>
          </cell>
          <cell r="E52" t="str">
            <v>2474073118</v>
          </cell>
          <cell r="F52" t="str">
            <v>V.C. ST JULIEN EN GENEVOIS</v>
          </cell>
          <cell r="G52">
            <v>4.1203703703703709E-4</v>
          </cell>
          <cell r="I52">
            <v>0</v>
          </cell>
          <cell r="J52">
            <v>4.1203703703703709E-4</v>
          </cell>
          <cell r="K52">
            <v>39</v>
          </cell>
          <cell r="L52">
            <v>51</v>
          </cell>
          <cell r="M52">
            <v>47</v>
          </cell>
          <cell r="N52">
            <v>43</v>
          </cell>
        </row>
        <row r="53">
          <cell r="B53" t="str">
            <v>LEROY</v>
          </cell>
          <cell r="C53" t="str">
            <v>Yan</v>
          </cell>
          <cell r="D53" t="str">
            <v>H</v>
          </cell>
          <cell r="E53" t="str">
            <v>2473006058</v>
          </cell>
          <cell r="F53" t="str">
            <v>CHAMBERY C. COMPETITION</v>
          </cell>
          <cell r="G53">
            <v>4.3148148148148153E-4</v>
          </cell>
          <cell r="I53">
            <v>0</v>
          </cell>
          <cell r="J53">
            <v>4.3148148148148153E-4</v>
          </cell>
          <cell r="K53">
            <v>44</v>
          </cell>
          <cell r="L53">
            <v>46</v>
          </cell>
          <cell r="M53">
            <v>46</v>
          </cell>
          <cell r="N53">
            <v>44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BG60"/>
  <sheetViews>
    <sheetView showGridLines="0" tabSelected="1" topLeftCell="B1" zoomScale="75" zoomScaleNormal="75" workbookViewId="0">
      <selection activeCell="X14" sqref="X14"/>
    </sheetView>
  </sheetViews>
  <sheetFormatPr baseColWidth="10" defaultRowHeight="15" outlineLevelRow="1" outlineLevelCol="2"/>
  <cols>
    <col min="1" max="1" width="4.75" customWidth="1"/>
    <col min="2" max="2" width="25" customWidth="1"/>
    <col min="3" max="3" width="18.125" customWidth="1"/>
    <col min="4" max="4" width="11.375" customWidth="1"/>
    <col min="5" max="5" width="25.25" customWidth="1"/>
    <col min="6" max="6" width="5.75" customWidth="1" outlineLevel="1"/>
    <col min="7" max="7" width="6.75" customWidth="1" outlineLevel="1"/>
    <col min="8" max="9" width="5.75" customWidth="1" outlineLevel="2"/>
    <col min="10" max="18" width="5.75" customWidth="1" outlineLevel="1"/>
    <col min="19" max="19" width="8.125" customWidth="1" outlineLevel="1"/>
    <col min="20" max="23" width="5.75" customWidth="1" outlineLevel="1"/>
    <col min="24" max="24" width="6.25" customWidth="1" outlineLevel="1"/>
    <col min="25" max="25" width="6.625" customWidth="1" outlineLevel="1"/>
    <col min="26" max="26" width="13.75" customWidth="1" outlineLevel="1"/>
    <col min="27" max="27" width="16" customWidth="1" outlineLevel="1"/>
    <col min="28" max="29" width="5.75" customWidth="1" outlineLevel="1"/>
    <col min="30" max="30" width="10.75" customWidth="1"/>
    <col min="31" max="31" width="13.125" customWidth="1"/>
    <col min="32" max="32" width="12.875" customWidth="1"/>
    <col min="33" max="33" width="13.375" customWidth="1"/>
    <col min="34" max="35" width="12.375" customWidth="1"/>
    <col min="36" max="39" width="10.75" customWidth="1"/>
    <col min="40" max="40" width="13.375" customWidth="1"/>
    <col min="41" max="44" width="12.75" customWidth="1"/>
    <col min="45" max="45" width="9.25" customWidth="1"/>
    <col min="46" max="46" width="10.75" customWidth="1"/>
  </cols>
  <sheetData>
    <row r="3" spans="1:59" ht="59.25" customHeight="1">
      <c r="T3" s="17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"/>
      <c r="AI3" s="1"/>
    </row>
    <row r="7" spans="1:59" ht="15.75" thickBot="1">
      <c r="AZ7" s="5"/>
      <c r="BA7" s="5"/>
      <c r="BB7" s="5"/>
      <c r="BC7" s="5"/>
      <c r="BD7" s="5"/>
      <c r="BE7" s="5"/>
      <c r="BF7" s="5"/>
      <c r="BG7" s="5"/>
    </row>
    <row r="8" spans="1:59" outlineLevel="1">
      <c r="F8" s="24" t="s">
        <v>15</v>
      </c>
      <c r="G8" s="23"/>
      <c r="H8" s="24" t="s">
        <v>45</v>
      </c>
      <c r="I8" s="23"/>
      <c r="J8" s="24" t="s">
        <v>13</v>
      </c>
      <c r="K8" s="23"/>
      <c r="L8" s="2" t="s">
        <v>17</v>
      </c>
      <c r="M8" s="3"/>
      <c r="N8" s="2" t="s">
        <v>35</v>
      </c>
      <c r="O8" s="3"/>
      <c r="P8" s="2" t="s">
        <v>48</v>
      </c>
      <c r="Q8" s="3"/>
      <c r="R8" s="3"/>
      <c r="S8" s="198"/>
      <c r="T8" s="3" t="s">
        <v>16</v>
      </c>
      <c r="U8" s="3"/>
      <c r="V8" s="2" t="s">
        <v>18</v>
      </c>
      <c r="W8" s="3"/>
      <c r="X8" s="2" t="s">
        <v>14</v>
      </c>
      <c r="Y8" s="3"/>
      <c r="Z8" s="4"/>
      <c r="AA8" s="4"/>
      <c r="AD8" s="20"/>
      <c r="AO8" s="105" t="s">
        <v>15</v>
      </c>
      <c r="AP8" s="105" t="s">
        <v>45</v>
      </c>
      <c r="AQ8" s="105" t="s">
        <v>13</v>
      </c>
      <c r="AR8" s="34" t="s">
        <v>17</v>
      </c>
      <c r="AS8" s="34" t="s">
        <v>35</v>
      </c>
      <c r="AT8" s="34" t="s">
        <v>48</v>
      </c>
      <c r="AU8" s="34" t="s">
        <v>16</v>
      </c>
      <c r="AV8" s="34" t="s">
        <v>18</v>
      </c>
      <c r="AW8" s="34" t="s">
        <v>14</v>
      </c>
      <c r="AX8" s="5"/>
      <c r="AZ8" s="5"/>
      <c r="BA8" s="5"/>
      <c r="BB8" s="5"/>
      <c r="BC8" s="5"/>
      <c r="BD8" s="5"/>
      <c r="BE8" s="5"/>
      <c r="BF8" s="5"/>
      <c r="BG8" s="5"/>
    </row>
    <row r="9" spans="1:59" ht="36.75" thickBot="1">
      <c r="B9" s="147" t="s">
        <v>254</v>
      </c>
      <c r="F9" s="21" t="s">
        <v>42</v>
      </c>
      <c r="G9" s="5"/>
      <c r="H9" s="21" t="s">
        <v>12</v>
      </c>
      <c r="I9" s="5"/>
      <c r="J9" s="21" t="s">
        <v>43</v>
      </c>
      <c r="K9" s="22"/>
      <c r="L9" s="21" t="s">
        <v>46</v>
      </c>
      <c r="M9" s="22"/>
      <c r="N9" s="21" t="s">
        <v>47</v>
      </c>
      <c r="O9" s="22"/>
      <c r="P9" s="199" t="s">
        <v>49</v>
      </c>
      <c r="Q9" s="200"/>
      <c r="R9" s="200"/>
      <c r="S9" s="201"/>
      <c r="T9" s="22" t="s">
        <v>50</v>
      </c>
      <c r="U9" s="22"/>
      <c r="V9" s="21" t="s">
        <v>51</v>
      </c>
      <c r="W9" s="22"/>
      <c r="X9" s="21" t="s">
        <v>44</v>
      </c>
      <c r="Y9" s="22"/>
      <c r="Z9" s="107" t="s">
        <v>21</v>
      </c>
      <c r="AA9" s="107" t="s">
        <v>11</v>
      </c>
      <c r="AD9" s="20"/>
      <c r="AO9" s="104" t="s">
        <v>42</v>
      </c>
      <c r="AP9" s="104" t="s">
        <v>12</v>
      </c>
      <c r="AQ9" s="104" t="s">
        <v>43</v>
      </c>
      <c r="AR9" s="104" t="s">
        <v>46</v>
      </c>
      <c r="AS9" s="104" t="s">
        <v>47</v>
      </c>
      <c r="AT9" s="104" t="s">
        <v>49</v>
      </c>
      <c r="AU9" s="104" t="s">
        <v>50</v>
      </c>
      <c r="AV9" s="104" t="s">
        <v>51</v>
      </c>
      <c r="AW9" s="104" t="s">
        <v>44</v>
      </c>
      <c r="AX9" s="22"/>
      <c r="AZ9" s="22"/>
      <c r="BA9" s="22"/>
      <c r="BB9" s="5"/>
      <c r="BC9" s="22"/>
      <c r="BD9" s="5"/>
      <c r="BE9" s="22"/>
      <c r="BF9" s="5"/>
      <c r="BG9" s="22"/>
    </row>
    <row r="10" spans="1:59" ht="16.5" thickBot="1">
      <c r="A10" s="11" t="s">
        <v>0</v>
      </c>
      <c r="B10" s="12" t="s">
        <v>1</v>
      </c>
      <c r="C10" s="12" t="s">
        <v>2</v>
      </c>
      <c r="D10" s="13" t="s">
        <v>3</v>
      </c>
      <c r="E10" s="12" t="s">
        <v>4</v>
      </c>
      <c r="F10" s="7" t="s">
        <v>37</v>
      </c>
      <c r="G10" s="8" t="s">
        <v>52</v>
      </c>
      <c r="H10" s="7" t="s">
        <v>53</v>
      </c>
      <c r="I10" s="8" t="s">
        <v>5</v>
      </c>
      <c r="J10" s="7" t="s">
        <v>7</v>
      </c>
      <c r="K10" s="8" t="s">
        <v>5</v>
      </c>
      <c r="L10" s="9" t="s">
        <v>37</v>
      </c>
      <c r="M10" s="10" t="s">
        <v>53</v>
      </c>
      <c r="N10" s="9" t="s">
        <v>8</v>
      </c>
      <c r="O10" s="10" t="s">
        <v>5</v>
      </c>
      <c r="P10" s="196" t="s">
        <v>53</v>
      </c>
      <c r="Q10" s="197" t="s">
        <v>8</v>
      </c>
      <c r="R10" s="202" t="s">
        <v>37</v>
      </c>
      <c r="S10" s="203" t="s">
        <v>410</v>
      </c>
      <c r="T10" s="9" t="s">
        <v>8</v>
      </c>
      <c r="U10" s="10" t="s">
        <v>5</v>
      </c>
      <c r="V10" s="9" t="s">
        <v>368</v>
      </c>
      <c r="W10" s="10" t="s">
        <v>6</v>
      </c>
      <c r="X10" s="9" t="s">
        <v>6</v>
      </c>
      <c r="Y10" s="10" t="s">
        <v>6</v>
      </c>
      <c r="Z10" s="106"/>
      <c r="AA10" s="106"/>
      <c r="AD10" s="20"/>
      <c r="AO10" s="34" t="s">
        <v>10</v>
      </c>
      <c r="AP10" s="34" t="s">
        <v>10</v>
      </c>
      <c r="AQ10" s="34" t="s">
        <v>10</v>
      </c>
      <c r="AR10" s="34" t="s">
        <v>10</v>
      </c>
      <c r="AS10" s="34" t="s">
        <v>10</v>
      </c>
      <c r="AT10" s="34" t="s">
        <v>10</v>
      </c>
      <c r="AU10" s="34" t="s">
        <v>10</v>
      </c>
      <c r="AV10" s="79" t="s">
        <v>10</v>
      </c>
      <c r="AW10" s="34" t="s">
        <v>10</v>
      </c>
      <c r="AX10" s="5"/>
    </row>
    <row r="11" spans="1:59">
      <c r="A11" s="14">
        <v>1</v>
      </c>
      <c r="B11" s="109" t="s">
        <v>67</v>
      </c>
      <c r="C11" s="109" t="s">
        <v>68</v>
      </c>
      <c r="D11" s="110">
        <v>2010</v>
      </c>
      <c r="E11" s="53" t="s">
        <v>69</v>
      </c>
      <c r="F11" s="102">
        <v>202</v>
      </c>
      <c r="G11" s="84">
        <v>202</v>
      </c>
      <c r="H11" s="102">
        <v>202</v>
      </c>
      <c r="I11" s="84">
        <v>202</v>
      </c>
      <c r="J11" s="102"/>
      <c r="K11" s="84"/>
      <c r="L11" s="102"/>
      <c r="M11" s="84"/>
      <c r="N11" s="102">
        <v>202</v>
      </c>
      <c r="O11" s="84">
        <v>202</v>
      </c>
      <c r="P11" s="217">
        <v>191</v>
      </c>
      <c r="Q11" s="218">
        <v>191</v>
      </c>
      <c r="R11" s="218">
        <v>202</v>
      </c>
      <c r="S11" s="219">
        <v>389.33333333333331</v>
      </c>
      <c r="T11" s="210">
        <v>202</v>
      </c>
      <c r="U11" s="84">
        <v>202</v>
      </c>
      <c r="V11" s="102">
        <v>202</v>
      </c>
      <c r="W11" s="84">
        <v>202</v>
      </c>
      <c r="X11" s="102">
        <v>171</v>
      </c>
      <c r="Y11" s="103">
        <f>X11</f>
        <v>171</v>
      </c>
      <c r="Z11" s="213">
        <f>SUM(F11:O11)+SUM(T11:Y11)+S11</f>
        <v>2751.3333333333335</v>
      </c>
      <c r="AA11" s="214">
        <f>Z11-SMALL(AO11:AW11,1)</f>
        <v>2751.3333333333335</v>
      </c>
      <c r="AD11" s="20"/>
      <c r="AO11" s="28">
        <f>F11+G11</f>
        <v>404</v>
      </c>
      <c r="AP11" s="28">
        <f>H11+I11</f>
        <v>404</v>
      </c>
      <c r="AQ11" s="28">
        <f>J11+K11</f>
        <v>0</v>
      </c>
      <c r="AR11" s="28">
        <f>L11+M11</f>
        <v>0</v>
      </c>
      <c r="AS11" s="28">
        <f>N11+O11</f>
        <v>404</v>
      </c>
      <c r="AT11" s="229">
        <f>S11</f>
        <v>389.33333333333331</v>
      </c>
      <c r="AU11" s="28">
        <f t="shared" ref="AU11:AU42" si="0">T11+U11</f>
        <v>404</v>
      </c>
      <c r="AV11" s="35">
        <f t="shared" ref="AV11:AV42" si="1">V11+W11</f>
        <v>404</v>
      </c>
      <c r="AW11" s="28">
        <f t="shared" ref="AW11:AW42" si="2">X11+Y11</f>
        <v>342</v>
      </c>
      <c r="AX11" s="45"/>
    </row>
    <row r="12" spans="1:59">
      <c r="A12" s="15">
        <v>2</v>
      </c>
      <c r="B12" s="27" t="s">
        <v>389</v>
      </c>
      <c r="C12" s="173" t="s">
        <v>116</v>
      </c>
      <c r="D12" s="28">
        <v>2010</v>
      </c>
      <c r="E12" s="52" t="s">
        <v>69</v>
      </c>
      <c r="F12" s="27"/>
      <c r="G12" s="28"/>
      <c r="H12" s="27"/>
      <c r="I12" s="28"/>
      <c r="J12" s="27"/>
      <c r="K12" s="28"/>
      <c r="L12" s="27"/>
      <c r="M12" s="28"/>
      <c r="N12" s="27">
        <v>191</v>
      </c>
      <c r="O12" s="28">
        <v>191</v>
      </c>
      <c r="P12" s="206">
        <v>202</v>
      </c>
      <c r="Q12" s="207">
        <v>202</v>
      </c>
      <c r="R12" s="207">
        <v>191</v>
      </c>
      <c r="S12" s="220">
        <v>396.66666666666669</v>
      </c>
      <c r="T12" s="80">
        <v>191</v>
      </c>
      <c r="U12" s="28">
        <v>191</v>
      </c>
      <c r="V12" s="27">
        <v>191</v>
      </c>
      <c r="W12" s="28">
        <v>191</v>
      </c>
      <c r="X12" s="27">
        <v>152</v>
      </c>
      <c r="Y12" s="35">
        <f>X12</f>
        <v>152</v>
      </c>
      <c r="Z12" s="213">
        <f>SUM(F12:O12)+SUM(T12:Y12)+S12</f>
        <v>1846.6666666666667</v>
      </c>
      <c r="AA12" s="214">
        <f>Z12-SMALL(AO12:AW12,1)</f>
        <v>1846.6666666666667</v>
      </c>
      <c r="AD12" s="20"/>
      <c r="AO12" s="28">
        <f t="shared" ref="AO12:AO60" si="3">F12+G12</f>
        <v>0</v>
      </c>
      <c r="AP12" s="28">
        <f t="shared" ref="AP12:AP60" si="4">H12+I12</f>
        <v>0</v>
      </c>
      <c r="AQ12" s="28">
        <f t="shared" ref="AQ12:AQ60" si="5">J12+K12</f>
        <v>0</v>
      </c>
      <c r="AR12" s="28">
        <f t="shared" ref="AR12:AR60" si="6">L12+M12</f>
        <v>0</v>
      </c>
      <c r="AS12" s="28">
        <f t="shared" ref="AS12:AS60" si="7">N12+O12</f>
        <v>382</v>
      </c>
      <c r="AT12" s="229">
        <f t="shared" ref="AT12:AT60" si="8">S12</f>
        <v>396.66666666666669</v>
      </c>
      <c r="AU12" s="28">
        <f t="shared" si="0"/>
        <v>382</v>
      </c>
      <c r="AV12" s="35">
        <f t="shared" si="1"/>
        <v>382</v>
      </c>
      <c r="AW12" s="28">
        <f t="shared" si="2"/>
        <v>304</v>
      </c>
      <c r="AX12" s="45"/>
    </row>
    <row r="13" spans="1:59">
      <c r="A13" s="15">
        <v>3</v>
      </c>
      <c r="B13" s="76" t="s">
        <v>435</v>
      </c>
      <c r="C13" s="28" t="s">
        <v>436</v>
      </c>
      <c r="D13" s="28">
        <v>2011</v>
      </c>
      <c r="E13" s="52" t="s">
        <v>69</v>
      </c>
      <c r="F13" s="27"/>
      <c r="G13" s="28"/>
      <c r="H13" s="27"/>
      <c r="I13" s="28"/>
      <c r="J13" s="27"/>
      <c r="K13" s="28"/>
      <c r="L13" s="27"/>
      <c r="M13" s="28"/>
      <c r="N13" s="27"/>
      <c r="O13" s="28"/>
      <c r="P13" s="206"/>
      <c r="Q13" s="207"/>
      <c r="R13" s="207"/>
      <c r="S13" s="215"/>
      <c r="T13" s="80"/>
      <c r="U13" s="28"/>
      <c r="V13" s="27">
        <v>181</v>
      </c>
      <c r="W13" s="28">
        <v>181</v>
      </c>
      <c r="X13" s="27">
        <v>161</v>
      </c>
      <c r="Y13" s="35">
        <f>X13</f>
        <v>161</v>
      </c>
      <c r="Z13" s="213">
        <f t="shared" ref="Z13:Z60" si="9">SUM(F13:O13)+SUM(T13:Y13)+S13</f>
        <v>684</v>
      </c>
      <c r="AA13" s="214">
        <f>Z13-SMALL(AO13:AW13,1)</f>
        <v>684</v>
      </c>
      <c r="AD13" s="20"/>
      <c r="AO13" s="28">
        <f t="shared" si="3"/>
        <v>0</v>
      </c>
      <c r="AP13" s="28">
        <f t="shared" si="4"/>
        <v>0</v>
      </c>
      <c r="AQ13" s="28">
        <f t="shared" si="5"/>
        <v>0</v>
      </c>
      <c r="AR13" s="28">
        <f t="shared" si="6"/>
        <v>0</v>
      </c>
      <c r="AS13" s="28">
        <f t="shared" si="7"/>
        <v>0</v>
      </c>
      <c r="AT13" s="173">
        <f t="shared" si="8"/>
        <v>0</v>
      </c>
      <c r="AU13" s="28">
        <f t="shared" si="0"/>
        <v>0</v>
      </c>
      <c r="AV13" s="35">
        <f t="shared" si="1"/>
        <v>362</v>
      </c>
      <c r="AW13" s="28">
        <f t="shared" si="2"/>
        <v>322</v>
      </c>
      <c r="AX13" s="45"/>
    </row>
    <row r="14" spans="1:59">
      <c r="A14" s="15">
        <v>4</v>
      </c>
      <c r="B14" s="27"/>
      <c r="C14" s="28"/>
      <c r="D14" s="28"/>
      <c r="E14" s="52"/>
      <c r="F14" s="27"/>
      <c r="G14" s="28"/>
      <c r="H14" s="27"/>
      <c r="I14" s="28"/>
      <c r="J14" s="27"/>
      <c r="K14" s="28"/>
      <c r="L14" s="27"/>
      <c r="M14" s="28"/>
      <c r="N14" s="27"/>
      <c r="O14" s="28"/>
      <c r="P14" s="206"/>
      <c r="Q14" s="207"/>
      <c r="R14" s="207"/>
      <c r="S14" s="215"/>
      <c r="T14" s="80"/>
      <c r="U14" s="28"/>
      <c r="V14" s="27"/>
      <c r="W14" s="28"/>
      <c r="X14" s="27"/>
      <c r="Y14" s="35">
        <f t="shared" ref="Y14:Y60" si="10">X14</f>
        <v>0</v>
      </c>
      <c r="Z14" s="213">
        <f t="shared" si="9"/>
        <v>0</v>
      </c>
      <c r="AA14" s="214">
        <f t="shared" ref="AA14:AA60" si="11">Z14-SMALL(AO14:AS14,1)</f>
        <v>0</v>
      </c>
      <c r="AD14" s="20"/>
      <c r="AO14" s="28">
        <f t="shared" si="3"/>
        <v>0</v>
      </c>
      <c r="AP14" s="28">
        <f t="shared" si="4"/>
        <v>0</v>
      </c>
      <c r="AQ14" s="28">
        <f t="shared" si="5"/>
        <v>0</v>
      </c>
      <c r="AR14" s="28">
        <f t="shared" si="6"/>
        <v>0</v>
      </c>
      <c r="AS14" s="28">
        <f t="shared" si="7"/>
        <v>0</v>
      </c>
      <c r="AT14" s="173">
        <f t="shared" si="8"/>
        <v>0</v>
      </c>
      <c r="AU14" s="28">
        <f t="shared" si="0"/>
        <v>0</v>
      </c>
      <c r="AV14" s="35">
        <f t="shared" si="1"/>
        <v>0</v>
      </c>
      <c r="AW14" s="28">
        <f t="shared" si="2"/>
        <v>0</v>
      </c>
      <c r="AX14" s="45"/>
    </row>
    <row r="15" spans="1:59">
      <c r="A15" s="15">
        <v>5</v>
      </c>
      <c r="B15" s="27"/>
      <c r="C15" s="28"/>
      <c r="D15" s="28"/>
      <c r="E15" s="52"/>
      <c r="F15" s="27"/>
      <c r="G15" s="28"/>
      <c r="H15" s="27"/>
      <c r="I15" s="28"/>
      <c r="J15" s="27"/>
      <c r="K15" s="28"/>
      <c r="L15" s="27"/>
      <c r="M15" s="28"/>
      <c r="N15" s="27"/>
      <c r="O15" s="28"/>
      <c r="P15" s="206"/>
      <c r="Q15" s="207"/>
      <c r="R15" s="207"/>
      <c r="S15" s="215"/>
      <c r="T15" s="80"/>
      <c r="U15" s="28"/>
      <c r="V15" s="27"/>
      <c r="W15" s="28"/>
      <c r="X15" s="27"/>
      <c r="Y15" s="35">
        <f t="shared" si="10"/>
        <v>0</v>
      </c>
      <c r="Z15" s="213">
        <f t="shared" si="9"/>
        <v>0</v>
      </c>
      <c r="AA15" s="214">
        <f t="shared" si="11"/>
        <v>0</v>
      </c>
      <c r="AD15" s="20"/>
      <c r="AO15" s="28">
        <f t="shared" si="3"/>
        <v>0</v>
      </c>
      <c r="AP15" s="28">
        <f t="shared" si="4"/>
        <v>0</v>
      </c>
      <c r="AQ15" s="28">
        <f t="shared" si="5"/>
        <v>0</v>
      </c>
      <c r="AR15" s="28">
        <f t="shared" si="6"/>
        <v>0</v>
      </c>
      <c r="AS15" s="28">
        <f t="shared" si="7"/>
        <v>0</v>
      </c>
      <c r="AT15" s="173">
        <f t="shared" si="8"/>
        <v>0</v>
      </c>
      <c r="AU15" s="28">
        <f t="shared" si="0"/>
        <v>0</v>
      </c>
      <c r="AV15" s="35">
        <f t="shared" si="1"/>
        <v>0</v>
      </c>
      <c r="AW15" s="28">
        <f t="shared" si="2"/>
        <v>0</v>
      </c>
      <c r="AX15" s="45"/>
    </row>
    <row r="16" spans="1:59">
      <c r="A16" s="15">
        <v>6</v>
      </c>
      <c r="B16" s="27"/>
      <c r="C16" s="28"/>
      <c r="D16" s="28"/>
      <c r="E16" s="52"/>
      <c r="F16" s="27"/>
      <c r="G16" s="28"/>
      <c r="H16" s="27"/>
      <c r="I16" s="28"/>
      <c r="J16" s="27"/>
      <c r="K16" s="28"/>
      <c r="L16" s="27"/>
      <c r="M16" s="28"/>
      <c r="N16" s="27"/>
      <c r="O16" s="28"/>
      <c r="P16" s="206"/>
      <c r="Q16" s="207"/>
      <c r="R16" s="207"/>
      <c r="S16" s="215"/>
      <c r="T16" s="80"/>
      <c r="U16" s="28"/>
      <c r="V16" s="27"/>
      <c r="W16" s="28"/>
      <c r="X16" s="27"/>
      <c r="Y16" s="35">
        <f t="shared" si="10"/>
        <v>0</v>
      </c>
      <c r="Z16" s="213">
        <f t="shared" si="9"/>
        <v>0</v>
      </c>
      <c r="AA16" s="214">
        <f t="shared" si="11"/>
        <v>0</v>
      </c>
      <c r="AD16" s="20"/>
      <c r="AO16" s="28">
        <f t="shared" si="3"/>
        <v>0</v>
      </c>
      <c r="AP16" s="28">
        <f t="shared" si="4"/>
        <v>0</v>
      </c>
      <c r="AQ16" s="28">
        <f t="shared" si="5"/>
        <v>0</v>
      </c>
      <c r="AR16" s="28">
        <f t="shared" si="6"/>
        <v>0</v>
      </c>
      <c r="AS16" s="28">
        <f t="shared" si="7"/>
        <v>0</v>
      </c>
      <c r="AT16" s="173">
        <f t="shared" si="8"/>
        <v>0</v>
      </c>
      <c r="AU16" s="28">
        <f t="shared" si="0"/>
        <v>0</v>
      </c>
      <c r="AV16" s="35">
        <f t="shared" si="1"/>
        <v>0</v>
      </c>
      <c r="AW16" s="28">
        <f t="shared" si="2"/>
        <v>0</v>
      </c>
      <c r="AX16" s="45"/>
    </row>
    <row r="17" spans="1:50">
      <c r="A17" s="15">
        <v>7</v>
      </c>
      <c r="B17" s="27"/>
      <c r="C17" s="28"/>
      <c r="D17" s="28"/>
      <c r="E17" s="52"/>
      <c r="F17" s="27"/>
      <c r="G17" s="28"/>
      <c r="H17" s="27"/>
      <c r="I17" s="28"/>
      <c r="J17" s="27"/>
      <c r="K17" s="28"/>
      <c r="L17" s="27"/>
      <c r="M17" s="28"/>
      <c r="N17" s="27"/>
      <c r="O17" s="28"/>
      <c r="P17" s="206"/>
      <c r="Q17" s="207"/>
      <c r="R17" s="207"/>
      <c r="S17" s="215"/>
      <c r="T17" s="80"/>
      <c r="U17" s="28"/>
      <c r="V17" s="27"/>
      <c r="W17" s="28"/>
      <c r="X17" s="27"/>
      <c r="Y17" s="35">
        <f t="shared" si="10"/>
        <v>0</v>
      </c>
      <c r="Z17" s="213">
        <f t="shared" si="9"/>
        <v>0</v>
      </c>
      <c r="AA17" s="214">
        <f t="shared" si="11"/>
        <v>0</v>
      </c>
      <c r="AD17" s="20"/>
      <c r="AO17" s="28">
        <f t="shared" si="3"/>
        <v>0</v>
      </c>
      <c r="AP17" s="28">
        <f t="shared" si="4"/>
        <v>0</v>
      </c>
      <c r="AQ17" s="28">
        <f t="shared" si="5"/>
        <v>0</v>
      </c>
      <c r="AR17" s="28">
        <f t="shared" si="6"/>
        <v>0</v>
      </c>
      <c r="AS17" s="28">
        <f t="shared" si="7"/>
        <v>0</v>
      </c>
      <c r="AT17" s="173">
        <f t="shared" si="8"/>
        <v>0</v>
      </c>
      <c r="AU17" s="28">
        <f t="shared" si="0"/>
        <v>0</v>
      </c>
      <c r="AV17" s="35">
        <f t="shared" si="1"/>
        <v>0</v>
      </c>
      <c r="AW17" s="28">
        <f t="shared" si="2"/>
        <v>0</v>
      </c>
      <c r="AX17" s="45"/>
    </row>
    <row r="18" spans="1:50">
      <c r="A18" s="15">
        <v>8</v>
      </c>
      <c r="B18" s="27"/>
      <c r="C18" s="28"/>
      <c r="D18" s="28"/>
      <c r="E18" s="52"/>
      <c r="F18" s="27"/>
      <c r="G18" s="28"/>
      <c r="H18" s="27"/>
      <c r="I18" s="28"/>
      <c r="J18" s="27"/>
      <c r="K18" s="28"/>
      <c r="L18" s="27"/>
      <c r="M18" s="28"/>
      <c r="N18" s="27"/>
      <c r="O18" s="28"/>
      <c r="P18" s="206"/>
      <c r="Q18" s="207"/>
      <c r="R18" s="207"/>
      <c r="S18" s="215"/>
      <c r="T18" s="80"/>
      <c r="U18" s="28"/>
      <c r="V18" s="27"/>
      <c r="W18" s="28"/>
      <c r="X18" s="27"/>
      <c r="Y18" s="35">
        <f t="shared" si="10"/>
        <v>0</v>
      </c>
      <c r="Z18" s="213">
        <f t="shared" si="9"/>
        <v>0</v>
      </c>
      <c r="AA18" s="214">
        <f t="shared" si="11"/>
        <v>0</v>
      </c>
      <c r="AD18" s="20"/>
      <c r="AO18" s="28">
        <f t="shared" si="3"/>
        <v>0</v>
      </c>
      <c r="AP18" s="28">
        <f t="shared" si="4"/>
        <v>0</v>
      </c>
      <c r="AQ18" s="28">
        <f t="shared" si="5"/>
        <v>0</v>
      </c>
      <c r="AR18" s="28">
        <f t="shared" si="6"/>
        <v>0</v>
      </c>
      <c r="AS18" s="28">
        <f t="shared" si="7"/>
        <v>0</v>
      </c>
      <c r="AT18" s="173">
        <f t="shared" si="8"/>
        <v>0</v>
      </c>
      <c r="AU18" s="28">
        <f t="shared" si="0"/>
        <v>0</v>
      </c>
      <c r="AV18" s="35">
        <f t="shared" si="1"/>
        <v>0</v>
      </c>
      <c r="AW18" s="28">
        <f t="shared" si="2"/>
        <v>0</v>
      </c>
      <c r="AX18" s="45"/>
    </row>
    <row r="19" spans="1:50">
      <c r="A19" s="15">
        <v>9</v>
      </c>
      <c r="B19" s="27"/>
      <c r="C19" s="28"/>
      <c r="D19" s="28"/>
      <c r="E19" s="52"/>
      <c r="F19" s="27"/>
      <c r="G19" s="28"/>
      <c r="H19" s="27"/>
      <c r="I19" s="28"/>
      <c r="J19" s="27"/>
      <c r="K19" s="28"/>
      <c r="L19" s="27"/>
      <c r="M19" s="28"/>
      <c r="N19" s="27"/>
      <c r="O19" s="28"/>
      <c r="P19" s="206"/>
      <c r="Q19" s="207"/>
      <c r="R19" s="207"/>
      <c r="S19" s="215"/>
      <c r="T19" s="80"/>
      <c r="U19" s="28"/>
      <c r="V19" s="27"/>
      <c r="W19" s="28"/>
      <c r="X19" s="27"/>
      <c r="Y19" s="35">
        <f t="shared" si="10"/>
        <v>0</v>
      </c>
      <c r="Z19" s="213">
        <f t="shared" si="9"/>
        <v>0</v>
      </c>
      <c r="AA19" s="214">
        <f t="shared" si="11"/>
        <v>0</v>
      </c>
      <c r="AD19" s="20"/>
      <c r="AO19" s="28">
        <f t="shared" si="3"/>
        <v>0</v>
      </c>
      <c r="AP19" s="28">
        <f t="shared" si="4"/>
        <v>0</v>
      </c>
      <c r="AQ19" s="28">
        <f t="shared" si="5"/>
        <v>0</v>
      </c>
      <c r="AR19" s="28">
        <f t="shared" si="6"/>
        <v>0</v>
      </c>
      <c r="AS19" s="28">
        <f t="shared" si="7"/>
        <v>0</v>
      </c>
      <c r="AT19" s="173">
        <f t="shared" si="8"/>
        <v>0</v>
      </c>
      <c r="AU19" s="28">
        <f t="shared" si="0"/>
        <v>0</v>
      </c>
      <c r="AV19" s="35">
        <f t="shared" si="1"/>
        <v>0</v>
      </c>
      <c r="AW19" s="28">
        <f t="shared" si="2"/>
        <v>0</v>
      </c>
      <c r="AX19" s="45"/>
    </row>
    <row r="20" spans="1:50">
      <c r="A20" s="15">
        <v>10</v>
      </c>
      <c r="B20" s="27"/>
      <c r="C20" s="28"/>
      <c r="D20" s="28"/>
      <c r="E20" s="52"/>
      <c r="F20" s="27"/>
      <c r="G20" s="28"/>
      <c r="H20" s="27"/>
      <c r="I20" s="28"/>
      <c r="J20" s="27"/>
      <c r="K20" s="28"/>
      <c r="L20" s="27"/>
      <c r="M20" s="28"/>
      <c r="N20" s="27"/>
      <c r="O20" s="28"/>
      <c r="P20" s="206"/>
      <c r="Q20" s="207"/>
      <c r="R20" s="207"/>
      <c r="S20" s="215"/>
      <c r="T20" s="80"/>
      <c r="U20" s="28"/>
      <c r="V20" s="27"/>
      <c r="W20" s="28"/>
      <c r="X20" s="27"/>
      <c r="Y20" s="35">
        <f t="shared" si="10"/>
        <v>0</v>
      </c>
      <c r="Z20" s="213">
        <f t="shared" si="9"/>
        <v>0</v>
      </c>
      <c r="AA20" s="214">
        <f t="shared" si="11"/>
        <v>0</v>
      </c>
      <c r="AD20" s="20"/>
      <c r="AO20" s="28">
        <f t="shared" si="3"/>
        <v>0</v>
      </c>
      <c r="AP20" s="28">
        <f t="shared" si="4"/>
        <v>0</v>
      </c>
      <c r="AQ20" s="28">
        <f t="shared" si="5"/>
        <v>0</v>
      </c>
      <c r="AR20" s="28">
        <f t="shared" si="6"/>
        <v>0</v>
      </c>
      <c r="AS20" s="28">
        <f t="shared" si="7"/>
        <v>0</v>
      </c>
      <c r="AT20" s="173">
        <f t="shared" si="8"/>
        <v>0</v>
      </c>
      <c r="AU20" s="28">
        <f t="shared" si="0"/>
        <v>0</v>
      </c>
      <c r="AV20" s="35">
        <f t="shared" si="1"/>
        <v>0</v>
      </c>
      <c r="AW20" s="28">
        <f t="shared" si="2"/>
        <v>0</v>
      </c>
      <c r="AX20" s="45"/>
    </row>
    <row r="21" spans="1:50">
      <c r="A21" s="15">
        <v>11</v>
      </c>
      <c r="B21" s="27"/>
      <c r="C21" s="28"/>
      <c r="D21" s="28"/>
      <c r="E21" s="52"/>
      <c r="F21" s="27"/>
      <c r="G21" s="28"/>
      <c r="H21" s="27"/>
      <c r="I21" s="28"/>
      <c r="J21" s="27"/>
      <c r="K21" s="28"/>
      <c r="L21" s="27"/>
      <c r="M21" s="28"/>
      <c r="N21" s="27"/>
      <c r="O21" s="28"/>
      <c r="P21" s="206"/>
      <c r="Q21" s="207"/>
      <c r="R21" s="207"/>
      <c r="S21" s="215"/>
      <c r="T21" s="80"/>
      <c r="U21" s="28"/>
      <c r="V21" s="27"/>
      <c r="W21" s="28"/>
      <c r="X21" s="27"/>
      <c r="Y21" s="35">
        <f t="shared" si="10"/>
        <v>0</v>
      </c>
      <c r="Z21" s="213">
        <f t="shared" si="9"/>
        <v>0</v>
      </c>
      <c r="AA21" s="214">
        <f t="shared" si="11"/>
        <v>0</v>
      </c>
      <c r="AD21" s="20"/>
      <c r="AO21" s="28">
        <f t="shared" si="3"/>
        <v>0</v>
      </c>
      <c r="AP21" s="28">
        <f t="shared" si="4"/>
        <v>0</v>
      </c>
      <c r="AQ21" s="28">
        <f t="shared" si="5"/>
        <v>0</v>
      </c>
      <c r="AR21" s="28">
        <f t="shared" si="6"/>
        <v>0</v>
      </c>
      <c r="AS21" s="28">
        <f t="shared" si="7"/>
        <v>0</v>
      </c>
      <c r="AT21" s="173">
        <f t="shared" si="8"/>
        <v>0</v>
      </c>
      <c r="AU21" s="28">
        <f t="shared" si="0"/>
        <v>0</v>
      </c>
      <c r="AV21" s="35">
        <f t="shared" si="1"/>
        <v>0</v>
      </c>
      <c r="AW21" s="28">
        <f t="shared" si="2"/>
        <v>0</v>
      </c>
      <c r="AX21" s="45"/>
    </row>
    <row r="22" spans="1:50">
      <c r="A22" s="15">
        <v>12</v>
      </c>
      <c r="B22" s="27"/>
      <c r="C22" s="28"/>
      <c r="D22" s="28"/>
      <c r="E22" s="52"/>
      <c r="F22" s="27"/>
      <c r="G22" s="28"/>
      <c r="H22" s="27"/>
      <c r="I22" s="28"/>
      <c r="J22" s="27"/>
      <c r="K22" s="28"/>
      <c r="L22" s="27"/>
      <c r="M22" s="28"/>
      <c r="N22" s="27"/>
      <c r="O22" s="28"/>
      <c r="P22" s="206"/>
      <c r="Q22" s="207"/>
      <c r="R22" s="207"/>
      <c r="S22" s="215"/>
      <c r="T22" s="80"/>
      <c r="U22" s="28"/>
      <c r="V22" s="27"/>
      <c r="W22" s="28"/>
      <c r="X22" s="27"/>
      <c r="Y22" s="35">
        <f t="shared" si="10"/>
        <v>0</v>
      </c>
      <c r="Z22" s="213">
        <f t="shared" si="9"/>
        <v>0</v>
      </c>
      <c r="AA22" s="214">
        <f t="shared" si="11"/>
        <v>0</v>
      </c>
      <c r="AD22" s="20"/>
      <c r="AO22" s="28">
        <f t="shared" si="3"/>
        <v>0</v>
      </c>
      <c r="AP22" s="28">
        <f t="shared" si="4"/>
        <v>0</v>
      </c>
      <c r="AQ22" s="28">
        <f t="shared" si="5"/>
        <v>0</v>
      </c>
      <c r="AR22" s="28">
        <f t="shared" si="6"/>
        <v>0</v>
      </c>
      <c r="AS22" s="28">
        <f t="shared" si="7"/>
        <v>0</v>
      </c>
      <c r="AT22" s="173">
        <f t="shared" si="8"/>
        <v>0</v>
      </c>
      <c r="AU22" s="28">
        <f t="shared" si="0"/>
        <v>0</v>
      </c>
      <c r="AV22" s="35">
        <f t="shared" si="1"/>
        <v>0</v>
      </c>
      <c r="AW22" s="28">
        <f t="shared" si="2"/>
        <v>0</v>
      </c>
      <c r="AX22" s="45"/>
    </row>
    <row r="23" spans="1:50">
      <c r="A23" s="15">
        <v>13</v>
      </c>
      <c r="B23" s="27"/>
      <c r="C23" s="28"/>
      <c r="D23" s="28"/>
      <c r="E23" s="52"/>
      <c r="F23" s="27"/>
      <c r="G23" s="28"/>
      <c r="H23" s="27"/>
      <c r="I23" s="28"/>
      <c r="J23" s="27"/>
      <c r="K23" s="28"/>
      <c r="L23" s="27"/>
      <c r="M23" s="28"/>
      <c r="N23" s="27"/>
      <c r="O23" s="28"/>
      <c r="P23" s="206"/>
      <c r="Q23" s="207"/>
      <c r="R23" s="207"/>
      <c r="S23" s="215"/>
      <c r="T23" s="80"/>
      <c r="U23" s="28"/>
      <c r="V23" s="27"/>
      <c r="W23" s="28"/>
      <c r="X23" s="27"/>
      <c r="Y23" s="35">
        <f t="shared" si="10"/>
        <v>0</v>
      </c>
      <c r="Z23" s="213">
        <f t="shared" si="9"/>
        <v>0</v>
      </c>
      <c r="AA23" s="214">
        <f t="shared" si="11"/>
        <v>0</v>
      </c>
      <c r="AD23" s="20"/>
      <c r="AO23" s="28">
        <f t="shared" si="3"/>
        <v>0</v>
      </c>
      <c r="AP23" s="28">
        <f t="shared" si="4"/>
        <v>0</v>
      </c>
      <c r="AQ23" s="28">
        <f t="shared" si="5"/>
        <v>0</v>
      </c>
      <c r="AR23" s="28">
        <f t="shared" si="6"/>
        <v>0</v>
      </c>
      <c r="AS23" s="28">
        <f t="shared" si="7"/>
        <v>0</v>
      </c>
      <c r="AT23" s="173">
        <f t="shared" si="8"/>
        <v>0</v>
      </c>
      <c r="AU23" s="28">
        <f t="shared" si="0"/>
        <v>0</v>
      </c>
      <c r="AV23" s="35">
        <f t="shared" si="1"/>
        <v>0</v>
      </c>
      <c r="AW23" s="28">
        <f t="shared" si="2"/>
        <v>0</v>
      </c>
      <c r="AX23" s="45"/>
    </row>
    <row r="24" spans="1:50">
      <c r="A24" s="15">
        <v>14</v>
      </c>
      <c r="B24" s="27"/>
      <c r="C24" s="28"/>
      <c r="D24" s="28"/>
      <c r="E24" s="52"/>
      <c r="F24" s="27"/>
      <c r="G24" s="28"/>
      <c r="H24" s="27"/>
      <c r="I24" s="28"/>
      <c r="J24" s="27"/>
      <c r="K24" s="28"/>
      <c r="L24" s="27"/>
      <c r="M24" s="28"/>
      <c r="N24" s="27"/>
      <c r="O24" s="28"/>
      <c r="P24" s="206"/>
      <c r="Q24" s="207"/>
      <c r="R24" s="207"/>
      <c r="S24" s="215"/>
      <c r="T24" s="80"/>
      <c r="U24" s="28"/>
      <c r="V24" s="27"/>
      <c r="W24" s="28"/>
      <c r="X24" s="27"/>
      <c r="Y24" s="35">
        <f t="shared" si="10"/>
        <v>0</v>
      </c>
      <c r="Z24" s="213">
        <f t="shared" si="9"/>
        <v>0</v>
      </c>
      <c r="AA24" s="214">
        <f t="shared" si="11"/>
        <v>0</v>
      </c>
      <c r="AD24" s="20"/>
      <c r="AO24" s="28">
        <f t="shared" si="3"/>
        <v>0</v>
      </c>
      <c r="AP24" s="28">
        <f t="shared" si="4"/>
        <v>0</v>
      </c>
      <c r="AQ24" s="28">
        <f t="shared" si="5"/>
        <v>0</v>
      </c>
      <c r="AR24" s="28">
        <f t="shared" si="6"/>
        <v>0</v>
      </c>
      <c r="AS24" s="28">
        <f t="shared" si="7"/>
        <v>0</v>
      </c>
      <c r="AT24" s="173">
        <f t="shared" si="8"/>
        <v>0</v>
      </c>
      <c r="AU24" s="28">
        <f t="shared" si="0"/>
        <v>0</v>
      </c>
      <c r="AV24" s="35">
        <f t="shared" si="1"/>
        <v>0</v>
      </c>
      <c r="AW24" s="28">
        <f t="shared" si="2"/>
        <v>0</v>
      </c>
      <c r="AX24" s="45"/>
    </row>
    <row r="25" spans="1:50">
      <c r="A25" s="15">
        <v>15</v>
      </c>
      <c r="B25" s="27"/>
      <c r="C25" s="28"/>
      <c r="D25" s="28"/>
      <c r="E25" s="52"/>
      <c r="F25" s="27"/>
      <c r="G25" s="28"/>
      <c r="H25" s="27"/>
      <c r="I25" s="28"/>
      <c r="J25" s="27"/>
      <c r="K25" s="28"/>
      <c r="L25" s="27"/>
      <c r="M25" s="28"/>
      <c r="N25" s="27"/>
      <c r="O25" s="28"/>
      <c r="P25" s="206"/>
      <c r="Q25" s="207"/>
      <c r="R25" s="207"/>
      <c r="S25" s="215"/>
      <c r="T25" s="80"/>
      <c r="U25" s="28"/>
      <c r="V25" s="27"/>
      <c r="W25" s="28"/>
      <c r="X25" s="27"/>
      <c r="Y25" s="35">
        <f t="shared" si="10"/>
        <v>0</v>
      </c>
      <c r="Z25" s="213">
        <f t="shared" si="9"/>
        <v>0</v>
      </c>
      <c r="AA25" s="214">
        <f t="shared" si="11"/>
        <v>0</v>
      </c>
      <c r="AD25" s="20"/>
      <c r="AO25" s="28">
        <f t="shared" si="3"/>
        <v>0</v>
      </c>
      <c r="AP25" s="28">
        <f t="shared" si="4"/>
        <v>0</v>
      </c>
      <c r="AQ25" s="28">
        <f t="shared" si="5"/>
        <v>0</v>
      </c>
      <c r="AR25" s="28">
        <f t="shared" si="6"/>
        <v>0</v>
      </c>
      <c r="AS25" s="28">
        <f t="shared" si="7"/>
        <v>0</v>
      </c>
      <c r="AT25" s="173">
        <f t="shared" si="8"/>
        <v>0</v>
      </c>
      <c r="AU25" s="28">
        <f t="shared" si="0"/>
        <v>0</v>
      </c>
      <c r="AV25" s="35">
        <f t="shared" si="1"/>
        <v>0</v>
      </c>
      <c r="AW25" s="28">
        <f t="shared" si="2"/>
        <v>0</v>
      </c>
      <c r="AX25" s="45"/>
    </row>
    <row r="26" spans="1:50">
      <c r="A26" s="15">
        <v>16</v>
      </c>
      <c r="B26" s="27"/>
      <c r="C26" s="28"/>
      <c r="D26" s="28"/>
      <c r="E26" s="52"/>
      <c r="F26" s="27"/>
      <c r="G26" s="28"/>
      <c r="H26" s="27"/>
      <c r="I26" s="28"/>
      <c r="J26" s="27"/>
      <c r="K26" s="28"/>
      <c r="L26" s="27"/>
      <c r="M26" s="28"/>
      <c r="N26" s="27"/>
      <c r="O26" s="28"/>
      <c r="P26" s="206"/>
      <c r="Q26" s="207"/>
      <c r="R26" s="207"/>
      <c r="S26" s="215"/>
      <c r="T26" s="80"/>
      <c r="U26" s="28"/>
      <c r="V26" s="27"/>
      <c r="W26" s="28"/>
      <c r="X26" s="27"/>
      <c r="Y26" s="35">
        <f t="shared" si="10"/>
        <v>0</v>
      </c>
      <c r="Z26" s="213">
        <f t="shared" si="9"/>
        <v>0</v>
      </c>
      <c r="AA26" s="214">
        <f t="shared" si="11"/>
        <v>0</v>
      </c>
      <c r="AD26" s="20"/>
      <c r="AO26" s="28">
        <f t="shared" si="3"/>
        <v>0</v>
      </c>
      <c r="AP26" s="28">
        <f t="shared" si="4"/>
        <v>0</v>
      </c>
      <c r="AQ26" s="28">
        <f t="shared" si="5"/>
        <v>0</v>
      </c>
      <c r="AR26" s="28">
        <f t="shared" si="6"/>
        <v>0</v>
      </c>
      <c r="AS26" s="28">
        <f t="shared" si="7"/>
        <v>0</v>
      </c>
      <c r="AT26" s="173">
        <f t="shared" si="8"/>
        <v>0</v>
      </c>
      <c r="AU26" s="28">
        <f t="shared" si="0"/>
        <v>0</v>
      </c>
      <c r="AV26" s="35">
        <f t="shared" si="1"/>
        <v>0</v>
      </c>
      <c r="AW26" s="28">
        <f t="shared" si="2"/>
        <v>0</v>
      </c>
      <c r="AX26" s="45"/>
    </row>
    <row r="27" spans="1:50">
      <c r="A27" s="15">
        <v>17</v>
      </c>
      <c r="B27" s="27"/>
      <c r="C27" s="28"/>
      <c r="D27" s="28"/>
      <c r="E27" s="52"/>
      <c r="F27" s="27"/>
      <c r="G27" s="28"/>
      <c r="H27" s="27"/>
      <c r="I27" s="28"/>
      <c r="J27" s="27"/>
      <c r="K27" s="28"/>
      <c r="L27" s="27"/>
      <c r="M27" s="28"/>
      <c r="N27" s="27"/>
      <c r="O27" s="28"/>
      <c r="P27" s="206"/>
      <c r="Q27" s="207"/>
      <c r="R27" s="207"/>
      <c r="S27" s="215"/>
      <c r="T27" s="80"/>
      <c r="U27" s="28"/>
      <c r="V27" s="27"/>
      <c r="W27" s="28"/>
      <c r="X27" s="27"/>
      <c r="Y27" s="35">
        <f t="shared" si="10"/>
        <v>0</v>
      </c>
      <c r="Z27" s="213">
        <f t="shared" si="9"/>
        <v>0</v>
      </c>
      <c r="AA27" s="214">
        <f t="shared" si="11"/>
        <v>0</v>
      </c>
      <c r="AD27" s="20"/>
      <c r="AO27" s="28">
        <f t="shared" si="3"/>
        <v>0</v>
      </c>
      <c r="AP27" s="28">
        <f t="shared" si="4"/>
        <v>0</v>
      </c>
      <c r="AQ27" s="28">
        <f t="shared" si="5"/>
        <v>0</v>
      </c>
      <c r="AR27" s="28">
        <f t="shared" si="6"/>
        <v>0</v>
      </c>
      <c r="AS27" s="28">
        <f t="shared" si="7"/>
        <v>0</v>
      </c>
      <c r="AT27" s="173">
        <f t="shared" si="8"/>
        <v>0</v>
      </c>
      <c r="AU27" s="28">
        <f t="shared" si="0"/>
        <v>0</v>
      </c>
      <c r="AV27" s="35">
        <f t="shared" si="1"/>
        <v>0</v>
      </c>
      <c r="AW27" s="28">
        <f t="shared" si="2"/>
        <v>0</v>
      </c>
      <c r="AX27" s="45"/>
    </row>
    <row r="28" spans="1:50">
      <c r="A28" s="15">
        <v>18</v>
      </c>
      <c r="B28" s="27"/>
      <c r="C28" s="28"/>
      <c r="D28" s="28"/>
      <c r="E28" s="52"/>
      <c r="F28" s="27"/>
      <c r="G28" s="28"/>
      <c r="H28" s="27"/>
      <c r="I28" s="28"/>
      <c r="J28" s="27"/>
      <c r="K28" s="28"/>
      <c r="L28" s="27"/>
      <c r="M28" s="28"/>
      <c r="N28" s="27"/>
      <c r="O28" s="28"/>
      <c r="P28" s="206"/>
      <c r="Q28" s="207"/>
      <c r="R28" s="207"/>
      <c r="S28" s="215"/>
      <c r="T28" s="80"/>
      <c r="U28" s="28"/>
      <c r="V28" s="27"/>
      <c r="W28" s="28"/>
      <c r="X28" s="27"/>
      <c r="Y28" s="35">
        <f t="shared" si="10"/>
        <v>0</v>
      </c>
      <c r="Z28" s="213">
        <f t="shared" si="9"/>
        <v>0</v>
      </c>
      <c r="AA28" s="214">
        <f t="shared" si="11"/>
        <v>0</v>
      </c>
      <c r="AD28" s="20"/>
      <c r="AO28" s="28">
        <f t="shared" si="3"/>
        <v>0</v>
      </c>
      <c r="AP28" s="28">
        <f t="shared" si="4"/>
        <v>0</v>
      </c>
      <c r="AQ28" s="28">
        <f t="shared" si="5"/>
        <v>0</v>
      </c>
      <c r="AR28" s="28">
        <f t="shared" si="6"/>
        <v>0</v>
      </c>
      <c r="AS28" s="28">
        <f t="shared" si="7"/>
        <v>0</v>
      </c>
      <c r="AT28" s="173">
        <f t="shared" si="8"/>
        <v>0</v>
      </c>
      <c r="AU28" s="28">
        <f t="shared" si="0"/>
        <v>0</v>
      </c>
      <c r="AV28" s="35">
        <f t="shared" si="1"/>
        <v>0</v>
      </c>
      <c r="AW28" s="28">
        <f t="shared" si="2"/>
        <v>0</v>
      </c>
      <c r="AX28" s="45"/>
    </row>
    <row r="29" spans="1:50">
      <c r="A29" s="15">
        <v>19</v>
      </c>
      <c r="B29" s="27"/>
      <c r="C29" s="28"/>
      <c r="D29" s="28"/>
      <c r="E29" s="52"/>
      <c r="F29" s="27"/>
      <c r="G29" s="28"/>
      <c r="H29" s="27"/>
      <c r="I29" s="28"/>
      <c r="J29" s="27"/>
      <c r="K29" s="28"/>
      <c r="L29" s="27"/>
      <c r="M29" s="28"/>
      <c r="N29" s="27"/>
      <c r="O29" s="28"/>
      <c r="P29" s="206"/>
      <c r="Q29" s="207"/>
      <c r="R29" s="207"/>
      <c r="S29" s="215"/>
      <c r="T29" s="80"/>
      <c r="U29" s="28"/>
      <c r="V29" s="27"/>
      <c r="W29" s="28"/>
      <c r="X29" s="27"/>
      <c r="Y29" s="35">
        <f t="shared" si="10"/>
        <v>0</v>
      </c>
      <c r="Z29" s="213">
        <f t="shared" si="9"/>
        <v>0</v>
      </c>
      <c r="AA29" s="214">
        <f t="shared" si="11"/>
        <v>0</v>
      </c>
      <c r="AD29" s="20"/>
      <c r="AO29" s="28">
        <f t="shared" si="3"/>
        <v>0</v>
      </c>
      <c r="AP29" s="28">
        <f t="shared" si="4"/>
        <v>0</v>
      </c>
      <c r="AQ29" s="28">
        <f t="shared" si="5"/>
        <v>0</v>
      </c>
      <c r="AR29" s="28">
        <f t="shared" si="6"/>
        <v>0</v>
      </c>
      <c r="AS29" s="28">
        <f t="shared" si="7"/>
        <v>0</v>
      </c>
      <c r="AT29" s="173">
        <f t="shared" si="8"/>
        <v>0</v>
      </c>
      <c r="AU29" s="28">
        <f t="shared" si="0"/>
        <v>0</v>
      </c>
      <c r="AV29" s="35">
        <f t="shared" si="1"/>
        <v>0</v>
      </c>
      <c r="AW29" s="28">
        <f t="shared" si="2"/>
        <v>0</v>
      </c>
      <c r="AX29" s="45"/>
    </row>
    <row r="30" spans="1:50">
      <c r="A30" s="15">
        <v>20</v>
      </c>
      <c r="B30" s="27"/>
      <c r="C30" s="28"/>
      <c r="D30" s="28"/>
      <c r="E30" s="52"/>
      <c r="F30" s="27"/>
      <c r="G30" s="28"/>
      <c r="H30" s="27"/>
      <c r="I30" s="28"/>
      <c r="J30" s="27"/>
      <c r="K30" s="28"/>
      <c r="L30" s="27"/>
      <c r="M30" s="28"/>
      <c r="N30" s="27"/>
      <c r="O30" s="28"/>
      <c r="P30" s="206"/>
      <c r="Q30" s="207"/>
      <c r="R30" s="207"/>
      <c r="S30" s="215"/>
      <c r="T30" s="80"/>
      <c r="U30" s="28"/>
      <c r="V30" s="27"/>
      <c r="W30" s="28"/>
      <c r="X30" s="27"/>
      <c r="Y30" s="35">
        <f t="shared" si="10"/>
        <v>0</v>
      </c>
      <c r="Z30" s="213">
        <f t="shared" si="9"/>
        <v>0</v>
      </c>
      <c r="AA30" s="214">
        <f t="shared" si="11"/>
        <v>0</v>
      </c>
      <c r="AD30" s="20"/>
      <c r="AO30" s="28">
        <f t="shared" si="3"/>
        <v>0</v>
      </c>
      <c r="AP30" s="28">
        <f t="shared" si="4"/>
        <v>0</v>
      </c>
      <c r="AQ30" s="28">
        <f t="shared" si="5"/>
        <v>0</v>
      </c>
      <c r="AR30" s="28">
        <f t="shared" si="6"/>
        <v>0</v>
      </c>
      <c r="AS30" s="28">
        <f t="shared" si="7"/>
        <v>0</v>
      </c>
      <c r="AT30" s="173">
        <f t="shared" si="8"/>
        <v>0</v>
      </c>
      <c r="AU30" s="28">
        <f t="shared" si="0"/>
        <v>0</v>
      </c>
      <c r="AV30" s="35">
        <f t="shared" si="1"/>
        <v>0</v>
      </c>
      <c r="AW30" s="28">
        <f t="shared" si="2"/>
        <v>0</v>
      </c>
      <c r="AX30" s="45"/>
    </row>
    <row r="31" spans="1:50">
      <c r="A31" s="15">
        <v>21</v>
      </c>
      <c r="B31" s="27"/>
      <c r="C31" s="28"/>
      <c r="D31" s="28"/>
      <c r="E31" s="52"/>
      <c r="F31" s="27"/>
      <c r="G31" s="28"/>
      <c r="H31" s="27"/>
      <c r="I31" s="28"/>
      <c r="J31" s="27"/>
      <c r="K31" s="28"/>
      <c r="L31" s="27"/>
      <c r="M31" s="28"/>
      <c r="N31" s="27"/>
      <c r="O31" s="28"/>
      <c r="P31" s="206"/>
      <c r="Q31" s="207"/>
      <c r="R31" s="207"/>
      <c r="S31" s="215"/>
      <c r="T31" s="80"/>
      <c r="U31" s="28"/>
      <c r="V31" s="27"/>
      <c r="W31" s="28"/>
      <c r="X31" s="27"/>
      <c r="Y31" s="35">
        <f t="shared" si="10"/>
        <v>0</v>
      </c>
      <c r="Z31" s="213">
        <f t="shared" si="9"/>
        <v>0</v>
      </c>
      <c r="AA31" s="214">
        <f t="shared" si="11"/>
        <v>0</v>
      </c>
      <c r="AD31" s="20"/>
      <c r="AO31" s="28">
        <f t="shared" si="3"/>
        <v>0</v>
      </c>
      <c r="AP31" s="28">
        <f t="shared" si="4"/>
        <v>0</v>
      </c>
      <c r="AQ31" s="28">
        <f t="shared" si="5"/>
        <v>0</v>
      </c>
      <c r="AR31" s="28">
        <f t="shared" si="6"/>
        <v>0</v>
      </c>
      <c r="AS31" s="28">
        <f t="shared" si="7"/>
        <v>0</v>
      </c>
      <c r="AT31" s="173">
        <f t="shared" si="8"/>
        <v>0</v>
      </c>
      <c r="AU31" s="28">
        <f t="shared" si="0"/>
        <v>0</v>
      </c>
      <c r="AV31" s="35">
        <f t="shared" si="1"/>
        <v>0</v>
      </c>
      <c r="AW31" s="28">
        <f t="shared" si="2"/>
        <v>0</v>
      </c>
      <c r="AX31" s="45"/>
    </row>
    <row r="32" spans="1:50">
      <c r="A32" s="15">
        <v>22</v>
      </c>
      <c r="B32" s="27"/>
      <c r="C32" s="28"/>
      <c r="D32" s="28"/>
      <c r="E32" s="52"/>
      <c r="F32" s="27"/>
      <c r="G32" s="28"/>
      <c r="H32" s="27"/>
      <c r="I32" s="28"/>
      <c r="J32" s="27"/>
      <c r="K32" s="28"/>
      <c r="L32" s="27"/>
      <c r="M32" s="28"/>
      <c r="N32" s="27"/>
      <c r="O32" s="28"/>
      <c r="P32" s="206"/>
      <c r="Q32" s="207"/>
      <c r="R32" s="207"/>
      <c r="S32" s="215"/>
      <c r="T32" s="80"/>
      <c r="U32" s="28"/>
      <c r="V32" s="27"/>
      <c r="W32" s="28"/>
      <c r="X32" s="27"/>
      <c r="Y32" s="35">
        <f t="shared" si="10"/>
        <v>0</v>
      </c>
      <c r="Z32" s="213">
        <f t="shared" si="9"/>
        <v>0</v>
      </c>
      <c r="AA32" s="214">
        <f t="shared" si="11"/>
        <v>0</v>
      </c>
      <c r="AD32" s="20"/>
      <c r="AO32" s="28">
        <f t="shared" si="3"/>
        <v>0</v>
      </c>
      <c r="AP32" s="28">
        <f t="shared" si="4"/>
        <v>0</v>
      </c>
      <c r="AQ32" s="28">
        <f t="shared" si="5"/>
        <v>0</v>
      </c>
      <c r="AR32" s="28">
        <f t="shared" si="6"/>
        <v>0</v>
      </c>
      <c r="AS32" s="28">
        <f t="shared" si="7"/>
        <v>0</v>
      </c>
      <c r="AT32" s="173">
        <f t="shared" si="8"/>
        <v>0</v>
      </c>
      <c r="AU32" s="28">
        <f t="shared" si="0"/>
        <v>0</v>
      </c>
      <c r="AV32" s="35">
        <f t="shared" si="1"/>
        <v>0</v>
      </c>
      <c r="AW32" s="28">
        <f t="shared" si="2"/>
        <v>0</v>
      </c>
      <c r="AX32" s="45"/>
    </row>
    <row r="33" spans="1:50">
      <c r="A33" s="15">
        <v>23</v>
      </c>
      <c r="B33" s="27"/>
      <c r="C33" s="28"/>
      <c r="D33" s="28"/>
      <c r="E33" s="52"/>
      <c r="F33" s="27"/>
      <c r="G33" s="28"/>
      <c r="H33" s="27"/>
      <c r="I33" s="28"/>
      <c r="J33" s="27"/>
      <c r="K33" s="28"/>
      <c r="L33" s="27"/>
      <c r="M33" s="28"/>
      <c r="N33" s="27"/>
      <c r="O33" s="28"/>
      <c r="P33" s="206"/>
      <c r="Q33" s="207"/>
      <c r="R33" s="207"/>
      <c r="S33" s="215"/>
      <c r="T33" s="80"/>
      <c r="U33" s="28"/>
      <c r="V33" s="27"/>
      <c r="W33" s="28"/>
      <c r="X33" s="27"/>
      <c r="Y33" s="35">
        <f t="shared" si="10"/>
        <v>0</v>
      </c>
      <c r="Z33" s="213">
        <f t="shared" si="9"/>
        <v>0</v>
      </c>
      <c r="AA33" s="214">
        <f t="shared" si="11"/>
        <v>0</v>
      </c>
      <c r="AD33" s="20"/>
      <c r="AO33" s="28">
        <f t="shared" si="3"/>
        <v>0</v>
      </c>
      <c r="AP33" s="28">
        <f t="shared" si="4"/>
        <v>0</v>
      </c>
      <c r="AQ33" s="28">
        <f t="shared" si="5"/>
        <v>0</v>
      </c>
      <c r="AR33" s="28">
        <f t="shared" si="6"/>
        <v>0</v>
      </c>
      <c r="AS33" s="28">
        <f t="shared" si="7"/>
        <v>0</v>
      </c>
      <c r="AT33" s="173">
        <f t="shared" si="8"/>
        <v>0</v>
      </c>
      <c r="AU33" s="28">
        <f t="shared" si="0"/>
        <v>0</v>
      </c>
      <c r="AV33" s="35">
        <f t="shared" si="1"/>
        <v>0</v>
      </c>
      <c r="AW33" s="28">
        <f t="shared" si="2"/>
        <v>0</v>
      </c>
      <c r="AX33" s="45"/>
    </row>
    <row r="34" spans="1:50">
      <c r="A34" s="15">
        <v>24</v>
      </c>
      <c r="B34" s="27"/>
      <c r="C34" s="28"/>
      <c r="D34" s="28"/>
      <c r="E34" s="52"/>
      <c r="F34" s="27"/>
      <c r="G34" s="28"/>
      <c r="H34" s="27"/>
      <c r="I34" s="28"/>
      <c r="J34" s="27"/>
      <c r="K34" s="28"/>
      <c r="L34" s="27"/>
      <c r="M34" s="28"/>
      <c r="N34" s="27"/>
      <c r="O34" s="28"/>
      <c r="P34" s="206"/>
      <c r="Q34" s="207"/>
      <c r="R34" s="207"/>
      <c r="S34" s="215"/>
      <c r="T34" s="80"/>
      <c r="U34" s="28"/>
      <c r="V34" s="27"/>
      <c r="W34" s="28"/>
      <c r="X34" s="27"/>
      <c r="Y34" s="35">
        <f t="shared" si="10"/>
        <v>0</v>
      </c>
      <c r="Z34" s="213">
        <f t="shared" si="9"/>
        <v>0</v>
      </c>
      <c r="AA34" s="214">
        <f t="shared" si="11"/>
        <v>0</v>
      </c>
      <c r="AD34" s="20"/>
      <c r="AO34" s="28">
        <f t="shared" si="3"/>
        <v>0</v>
      </c>
      <c r="AP34" s="28">
        <f t="shared" si="4"/>
        <v>0</v>
      </c>
      <c r="AQ34" s="28">
        <f t="shared" si="5"/>
        <v>0</v>
      </c>
      <c r="AR34" s="28">
        <f t="shared" si="6"/>
        <v>0</v>
      </c>
      <c r="AS34" s="28">
        <f t="shared" si="7"/>
        <v>0</v>
      </c>
      <c r="AT34" s="173">
        <f t="shared" si="8"/>
        <v>0</v>
      </c>
      <c r="AU34" s="28">
        <f t="shared" si="0"/>
        <v>0</v>
      </c>
      <c r="AV34" s="35">
        <f t="shared" si="1"/>
        <v>0</v>
      </c>
      <c r="AW34" s="28">
        <f t="shared" si="2"/>
        <v>0</v>
      </c>
      <c r="AX34" s="45"/>
    </row>
    <row r="35" spans="1:50">
      <c r="A35" s="15">
        <v>25</v>
      </c>
      <c r="B35" s="27"/>
      <c r="C35" s="28"/>
      <c r="D35" s="28"/>
      <c r="E35" s="52"/>
      <c r="F35" s="27"/>
      <c r="G35" s="28"/>
      <c r="H35" s="27"/>
      <c r="I35" s="28"/>
      <c r="J35" s="27"/>
      <c r="K35" s="28"/>
      <c r="L35" s="27"/>
      <c r="M35" s="28"/>
      <c r="N35" s="27"/>
      <c r="O35" s="28"/>
      <c r="P35" s="206"/>
      <c r="Q35" s="207"/>
      <c r="R35" s="207"/>
      <c r="S35" s="215"/>
      <c r="T35" s="80"/>
      <c r="U35" s="28"/>
      <c r="V35" s="27"/>
      <c r="W35" s="28"/>
      <c r="X35" s="27"/>
      <c r="Y35" s="35">
        <f t="shared" si="10"/>
        <v>0</v>
      </c>
      <c r="Z35" s="213">
        <f t="shared" si="9"/>
        <v>0</v>
      </c>
      <c r="AA35" s="214">
        <f t="shared" si="11"/>
        <v>0</v>
      </c>
      <c r="AD35" s="20"/>
      <c r="AO35" s="28">
        <f t="shared" si="3"/>
        <v>0</v>
      </c>
      <c r="AP35" s="28">
        <f t="shared" si="4"/>
        <v>0</v>
      </c>
      <c r="AQ35" s="28">
        <f t="shared" si="5"/>
        <v>0</v>
      </c>
      <c r="AR35" s="28">
        <f t="shared" si="6"/>
        <v>0</v>
      </c>
      <c r="AS35" s="28">
        <f t="shared" si="7"/>
        <v>0</v>
      </c>
      <c r="AT35" s="173">
        <f t="shared" si="8"/>
        <v>0</v>
      </c>
      <c r="AU35" s="28">
        <f t="shared" si="0"/>
        <v>0</v>
      </c>
      <c r="AV35" s="35">
        <f t="shared" si="1"/>
        <v>0</v>
      </c>
      <c r="AW35" s="28">
        <f t="shared" si="2"/>
        <v>0</v>
      </c>
      <c r="AX35" s="45"/>
    </row>
    <row r="36" spans="1:50">
      <c r="A36" s="15">
        <v>26</v>
      </c>
      <c r="B36" s="27"/>
      <c r="C36" s="28"/>
      <c r="D36" s="28"/>
      <c r="E36" s="52"/>
      <c r="F36" s="27"/>
      <c r="G36" s="28"/>
      <c r="H36" s="27"/>
      <c r="I36" s="28"/>
      <c r="J36" s="27"/>
      <c r="K36" s="28"/>
      <c r="L36" s="27"/>
      <c r="M36" s="28"/>
      <c r="N36" s="27"/>
      <c r="O36" s="28"/>
      <c r="P36" s="206"/>
      <c r="Q36" s="207"/>
      <c r="R36" s="207"/>
      <c r="S36" s="215"/>
      <c r="T36" s="80"/>
      <c r="U36" s="28"/>
      <c r="V36" s="27"/>
      <c r="W36" s="28"/>
      <c r="X36" s="27"/>
      <c r="Y36" s="35">
        <f t="shared" si="10"/>
        <v>0</v>
      </c>
      <c r="Z36" s="213">
        <f t="shared" si="9"/>
        <v>0</v>
      </c>
      <c r="AA36" s="214">
        <f t="shared" si="11"/>
        <v>0</v>
      </c>
      <c r="AD36" s="20"/>
      <c r="AO36" s="28">
        <f t="shared" si="3"/>
        <v>0</v>
      </c>
      <c r="AP36" s="28">
        <f t="shared" si="4"/>
        <v>0</v>
      </c>
      <c r="AQ36" s="28">
        <f t="shared" si="5"/>
        <v>0</v>
      </c>
      <c r="AR36" s="28">
        <f t="shared" si="6"/>
        <v>0</v>
      </c>
      <c r="AS36" s="28">
        <f t="shared" si="7"/>
        <v>0</v>
      </c>
      <c r="AT36" s="173">
        <f t="shared" si="8"/>
        <v>0</v>
      </c>
      <c r="AU36" s="28">
        <f t="shared" si="0"/>
        <v>0</v>
      </c>
      <c r="AV36" s="35">
        <f t="shared" si="1"/>
        <v>0</v>
      </c>
      <c r="AW36" s="28">
        <f t="shared" si="2"/>
        <v>0</v>
      </c>
      <c r="AX36" s="45"/>
    </row>
    <row r="37" spans="1:50">
      <c r="A37" s="15">
        <v>27</v>
      </c>
      <c r="B37" s="27"/>
      <c r="C37" s="28"/>
      <c r="D37" s="28"/>
      <c r="E37" s="52"/>
      <c r="F37" s="27"/>
      <c r="G37" s="28"/>
      <c r="H37" s="27"/>
      <c r="I37" s="28"/>
      <c r="J37" s="27"/>
      <c r="K37" s="28"/>
      <c r="L37" s="27"/>
      <c r="M37" s="28"/>
      <c r="N37" s="27"/>
      <c r="O37" s="28"/>
      <c r="P37" s="206"/>
      <c r="Q37" s="207"/>
      <c r="R37" s="207"/>
      <c r="S37" s="215"/>
      <c r="T37" s="80"/>
      <c r="U37" s="28"/>
      <c r="V37" s="27"/>
      <c r="W37" s="28"/>
      <c r="X37" s="27"/>
      <c r="Y37" s="35">
        <f t="shared" si="10"/>
        <v>0</v>
      </c>
      <c r="Z37" s="213">
        <f t="shared" si="9"/>
        <v>0</v>
      </c>
      <c r="AA37" s="214">
        <f t="shared" si="11"/>
        <v>0</v>
      </c>
      <c r="AD37" s="20"/>
      <c r="AO37" s="28">
        <f t="shared" si="3"/>
        <v>0</v>
      </c>
      <c r="AP37" s="28">
        <f t="shared" si="4"/>
        <v>0</v>
      </c>
      <c r="AQ37" s="28">
        <f t="shared" si="5"/>
        <v>0</v>
      </c>
      <c r="AR37" s="28">
        <f t="shared" si="6"/>
        <v>0</v>
      </c>
      <c r="AS37" s="28">
        <f t="shared" si="7"/>
        <v>0</v>
      </c>
      <c r="AT37" s="173">
        <f t="shared" si="8"/>
        <v>0</v>
      </c>
      <c r="AU37" s="28">
        <f t="shared" si="0"/>
        <v>0</v>
      </c>
      <c r="AV37" s="35">
        <f t="shared" si="1"/>
        <v>0</v>
      </c>
      <c r="AW37" s="28">
        <f t="shared" si="2"/>
        <v>0</v>
      </c>
      <c r="AX37" s="45"/>
    </row>
    <row r="38" spans="1:50">
      <c r="A38" s="15">
        <v>28</v>
      </c>
      <c r="B38" s="27"/>
      <c r="C38" s="28"/>
      <c r="D38" s="28"/>
      <c r="E38" s="52"/>
      <c r="F38" s="27"/>
      <c r="G38" s="28"/>
      <c r="H38" s="27"/>
      <c r="I38" s="28"/>
      <c r="J38" s="27"/>
      <c r="K38" s="28"/>
      <c r="L38" s="27"/>
      <c r="M38" s="28"/>
      <c r="N38" s="27"/>
      <c r="O38" s="28"/>
      <c r="P38" s="206"/>
      <c r="Q38" s="207"/>
      <c r="R38" s="207"/>
      <c r="S38" s="215"/>
      <c r="T38" s="80"/>
      <c r="U38" s="28"/>
      <c r="V38" s="27"/>
      <c r="W38" s="28"/>
      <c r="X38" s="27"/>
      <c r="Y38" s="35">
        <f t="shared" si="10"/>
        <v>0</v>
      </c>
      <c r="Z38" s="213">
        <f t="shared" si="9"/>
        <v>0</v>
      </c>
      <c r="AA38" s="214">
        <f t="shared" si="11"/>
        <v>0</v>
      </c>
      <c r="AD38" s="20"/>
      <c r="AO38" s="28">
        <f t="shared" si="3"/>
        <v>0</v>
      </c>
      <c r="AP38" s="28">
        <f t="shared" si="4"/>
        <v>0</v>
      </c>
      <c r="AQ38" s="28">
        <f t="shared" si="5"/>
        <v>0</v>
      </c>
      <c r="AR38" s="28">
        <f t="shared" si="6"/>
        <v>0</v>
      </c>
      <c r="AS38" s="28">
        <f t="shared" si="7"/>
        <v>0</v>
      </c>
      <c r="AT38" s="173">
        <f t="shared" si="8"/>
        <v>0</v>
      </c>
      <c r="AU38" s="28">
        <f t="shared" si="0"/>
        <v>0</v>
      </c>
      <c r="AV38" s="35">
        <f t="shared" si="1"/>
        <v>0</v>
      </c>
      <c r="AW38" s="28">
        <f t="shared" si="2"/>
        <v>0</v>
      </c>
      <c r="AX38" s="45"/>
    </row>
    <row r="39" spans="1:50">
      <c r="A39" s="15">
        <v>29</v>
      </c>
      <c r="B39" s="27"/>
      <c r="C39" s="28"/>
      <c r="D39" s="28"/>
      <c r="E39" s="52"/>
      <c r="F39" s="27"/>
      <c r="G39" s="28"/>
      <c r="H39" s="27"/>
      <c r="I39" s="28"/>
      <c r="J39" s="27"/>
      <c r="K39" s="28"/>
      <c r="L39" s="27"/>
      <c r="M39" s="28"/>
      <c r="N39" s="27"/>
      <c r="O39" s="28"/>
      <c r="P39" s="206"/>
      <c r="Q39" s="207"/>
      <c r="R39" s="207"/>
      <c r="S39" s="215"/>
      <c r="T39" s="80"/>
      <c r="U39" s="28"/>
      <c r="V39" s="27"/>
      <c r="W39" s="28"/>
      <c r="X39" s="27"/>
      <c r="Y39" s="35">
        <f t="shared" si="10"/>
        <v>0</v>
      </c>
      <c r="Z39" s="213">
        <f t="shared" si="9"/>
        <v>0</v>
      </c>
      <c r="AA39" s="214">
        <f t="shared" si="11"/>
        <v>0</v>
      </c>
      <c r="AD39" s="20"/>
      <c r="AO39" s="28">
        <f t="shared" si="3"/>
        <v>0</v>
      </c>
      <c r="AP39" s="28">
        <f t="shared" si="4"/>
        <v>0</v>
      </c>
      <c r="AQ39" s="28">
        <f t="shared" si="5"/>
        <v>0</v>
      </c>
      <c r="AR39" s="28">
        <f t="shared" si="6"/>
        <v>0</v>
      </c>
      <c r="AS39" s="28">
        <f t="shared" si="7"/>
        <v>0</v>
      </c>
      <c r="AT39" s="173">
        <f t="shared" si="8"/>
        <v>0</v>
      </c>
      <c r="AU39" s="28">
        <f t="shared" si="0"/>
        <v>0</v>
      </c>
      <c r="AV39" s="35">
        <f t="shared" si="1"/>
        <v>0</v>
      </c>
      <c r="AW39" s="28">
        <f t="shared" si="2"/>
        <v>0</v>
      </c>
      <c r="AX39" s="45"/>
    </row>
    <row r="40" spans="1:50">
      <c r="A40" s="15">
        <v>30</v>
      </c>
      <c r="B40" s="27"/>
      <c r="C40" s="28"/>
      <c r="D40" s="28"/>
      <c r="E40" s="52"/>
      <c r="F40" s="27"/>
      <c r="G40" s="28"/>
      <c r="H40" s="27"/>
      <c r="I40" s="28"/>
      <c r="J40" s="27"/>
      <c r="K40" s="28"/>
      <c r="L40" s="27"/>
      <c r="M40" s="28"/>
      <c r="N40" s="27"/>
      <c r="O40" s="28"/>
      <c r="P40" s="206"/>
      <c r="Q40" s="207"/>
      <c r="R40" s="207"/>
      <c r="S40" s="215"/>
      <c r="T40" s="80"/>
      <c r="U40" s="28"/>
      <c r="V40" s="27"/>
      <c r="W40" s="28"/>
      <c r="X40" s="27"/>
      <c r="Y40" s="35">
        <f t="shared" si="10"/>
        <v>0</v>
      </c>
      <c r="Z40" s="213">
        <f t="shared" si="9"/>
        <v>0</v>
      </c>
      <c r="AA40" s="214">
        <f t="shared" si="11"/>
        <v>0</v>
      </c>
      <c r="AD40" s="20"/>
      <c r="AO40" s="28">
        <f t="shared" si="3"/>
        <v>0</v>
      </c>
      <c r="AP40" s="28">
        <f t="shared" si="4"/>
        <v>0</v>
      </c>
      <c r="AQ40" s="28">
        <f t="shared" si="5"/>
        <v>0</v>
      </c>
      <c r="AR40" s="28">
        <f t="shared" si="6"/>
        <v>0</v>
      </c>
      <c r="AS40" s="28">
        <f t="shared" si="7"/>
        <v>0</v>
      </c>
      <c r="AT40" s="173">
        <f t="shared" si="8"/>
        <v>0</v>
      </c>
      <c r="AU40" s="28">
        <f t="shared" si="0"/>
        <v>0</v>
      </c>
      <c r="AV40" s="35">
        <f t="shared" si="1"/>
        <v>0</v>
      </c>
      <c r="AW40" s="28">
        <f t="shared" si="2"/>
        <v>0</v>
      </c>
      <c r="AX40" s="45"/>
    </row>
    <row r="41" spans="1:50">
      <c r="A41" s="15">
        <v>31</v>
      </c>
      <c r="B41" s="27"/>
      <c r="C41" s="28"/>
      <c r="D41" s="28"/>
      <c r="E41" s="52"/>
      <c r="F41" s="27"/>
      <c r="G41" s="28"/>
      <c r="H41" s="27"/>
      <c r="I41" s="28"/>
      <c r="J41" s="27"/>
      <c r="K41" s="28"/>
      <c r="L41" s="27"/>
      <c r="M41" s="28"/>
      <c r="N41" s="27"/>
      <c r="O41" s="28"/>
      <c r="P41" s="206"/>
      <c r="Q41" s="207"/>
      <c r="R41" s="207"/>
      <c r="S41" s="215"/>
      <c r="T41" s="80"/>
      <c r="U41" s="28"/>
      <c r="V41" s="27"/>
      <c r="W41" s="28"/>
      <c r="X41" s="27"/>
      <c r="Y41" s="35">
        <f t="shared" si="10"/>
        <v>0</v>
      </c>
      <c r="Z41" s="213">
        <f t="shared" si="9"/>
        <v>0</v>
      </c>
      <c r="AA41" s="214">
        <f t="shared" si="11"/>
        <v>0</v>
      </c>
      <c r="AD41" s="20"/>
      <c r="AO41" s="28">
        <f t="shared" si="3"/>
        <v>0</v>
      </c>
      <c r="AP41" s="28">
        <f t="shared" si="4"/>
        <v>0</v>
      </c>
      <c r="AQ41" s="28">
        <f t="shared" si="5"/>
        <v>0</v>
      </c>
      <c r="AR41" s="28">
        <f t="shared" si="6"/>
        <v>0</v>
      </c>
      <c r="AS41" s="28">
        <f t="shared" si="7"/>
        <v>0</v>
      </c>
      <c r="AT41" s="173">
        <f t="shared" si="8"/>
        <v>0</v>
      </c>
      <c r="AU41" s="28">
        <f t="shared" si="0"/>
        <v>0</v>
      </c>
      <c r="AV41" s="35">
        <f t="shared" si="1"/>
        <v>0</v>
      </c>
      <c r="AW41" s="28">
        <f t="shared" si="2"/>
        <v>0</v>
      </c>
      <c r="AX41" s="45"/>
    </row>
    <row r="42" spans="1:50">
      <c r="A42" s="15">
        <v>32</v>
      </c>
      <c r="B42" s="27"/>
      <c r="C42" s="28"/>
      <c r="D42" s="28"/>
      <c r="E42" s="52"/>
      <c r="F42" s="27"/>
      <c r="G42" s="28"/>
      <c r="H42" s="27"/>
      <c r="I42" s="28"/>
      <c r="J42" s="27"/>
      <c r="K42" s="28"/>
      <c r="L42" s="27"/>
      <c r="M42" s="28"/>
      <c r="N42" s="27"/>
      <c r="O42" s="28"/>
      <c r="P42" s="206"/>
      <c r="Q42" s="207"/>
      <c r="R42" s="207"/>
      <c r="S42" s="215"/>
      <c r="T42" s="80"/>
      <c r="U42" s="28"/>
      <c r="V42" s="27"/>
      <c r="W42" s="28"/>
      <c r="X42" s="27"/>
      <c r="Y42" s="35">
        <f t="shared" si="10"/>
        <v>0</v>
      </c>
      <c r="Z42" s="213">
        <f t="shared" si="9"/>
        <v>0</v>
      </c>
      <c r="AA42" s="214">
        <f t="shared" si="11"/>
        <v>0</v>
      </c>
      <c r="AD42" s="20"/>
      <c r="AO42" s="28">
        <f t="shared" si="3"/>
        <v>0</v>
      </c>
      <c r="AP42" s="28">
        <f t="shared" si="4"/>
        <v>0</v>
      </c>
      <c r="AQ42" s="28">
        <f t="shared" si="5"/>
        <v>0</v>
      </c>
      <c r="AR42" s="28">
        <f t="shared" si="6"/>
        <v>0</v>
      </c>
      <c r="AS42" s="28">
        <f t="shared" si="7"/>
        <v>0</v>
      </c>
      <c r="AT42" s="173">
        <f t="shared" si="8"/>
        <v>0</v>
      </c>
      <c r="AU42" s="28">
        <f t="shared" si="0"/>
        <v>0</v>
      </c>
      <c r="AV42" s="35">
        <f t="shared" si="1"/>
        <v>0</v>
      </c>
      <c r="AW42" s="28">
        <f t="shared" si="2"/>
        <v>0</v>
      </c>
      <c r="AX42" s="45"/>
    </row>
    <row r="43" spans="1:50">
      <c r="A43" s="15">
        <v>33</v>
      </c>
      <c r="B43" s="27"/>
      <c r="C43" s="28"/>
      <c r="D43" s="28"/>
      <c r="E43" s="52"/>
      <c r="F43" s="27"/>
      <c r="G43" s="28"/>
      <c r="H43" s="27"/>
      <c r="I43" s="28"/>
      <c r="J43" s="27"/>
      <c r="K43" s="28"/>
      <c r="L43" s="27"/>
      <c r="M43" s="28"/>
      <c r="N43" s="27"/>
      <c r="O43" s="28"/>
      <c r="P43" s="206"/>
      <c r="Q43" s="207"/>
      <c r="R43" s="207"/>
      <c r="S43" s="215"/>
      <c r="T43" s="80"/>
      <c r="U43" s="28"/>
      <c r="V43" s="27"/>
      <c r="W43" s="28"/>
      <c r="X43" s="27"/>
      <c r="Y43" s="35">
        <f t="shared" si="10"/>
        <v>0</v>
      </c>
      <c r="Z43" s="213">
        <f t="shared" si="9"/>
        <v>0</v>
      </c>
      <c r="AA43" s="214">
        <f t="shared" si="11"/>
        <v>0</v>
      </c>
      <c r="AD43" s="20"/>
      <c r="AO43" s="28">
        <f t="shared" si="3"/>
        <v>0</v>
      </c>
      <c r="AP43" s="28">
        <f t="shared" si="4"/>
        <v>0</v>
      </c>
      <c r="AQ43" s="28">
        <f t="shared" si="5"/>
        <v>0</v>
      </c>
      <c r="AR43" s="28">
        <f t="shared" si="6"/>
        <v>0</v>
      </c>
      <c r="AS43" s="28">
        <f t="shared" si="7"/>
        <v>0</v>
      </c>
      <c r="AT43" s="173">
        <f t="shared" si="8"/>
        <v>0</v>
      </c>
      <c r="AU43" s="28">
        <f t="shared" ref="AU43:AU60" si="12">T43+U43</f>
        <v>0</v>
      </c>
      <c r="AV43" s="35">
        <f t="shared" ref="AV43:AV60" si="13">V43+W43</f>
        <v>0</v>
      </c>
      <c r="AW43" s="28">
        <f t="shared" ref="AW43:AW60" si="14">X43+Y43</f>
        <v>0</v>
      </c>
      <c r="AX43" s="45"/>
    </row>
    <row r="44" spans="1:50">
      <c r="A44" s="15">
        <v>34</v>
      </c>
      <c r="B44" s="27"/>
      <c r="C44" s="28"/>
      <c r="D44" s="28"/>
      <c r="E44" s="52"/>
      <c r="F44" s="27"/>
      <c r="G44" s="28"/>
      <c r="H44" s="27"/>
      <c r="I44" s="28"/>
      <c r="J44" s="27"/>
      <c r="K44" s="28"/>
      <c r="L44" s="27"/>
      <c r="M44" s="28"/>
      <c r="N44" s="27"/>
      <c r="O44" s="28"/>
      <c r="P44" s="206"/>
      <c r="Q44" s="207"/>
      <c r="R44" s="207"/>
      <c r="S44" s="215"/>
      <c r="T44" s="80"/>
      <c r="U44" s="28"/>
      <c r="V44" s="27"/>
      <c r="W44" s="28"/>
      <c r="X44" s="27"/>
      <c r="Y44" s="35">
        <f t="shared" si="10"/>
        <v>0</v>
      </c>
      <c r="Z44" s="213">
        <f t="shared" si="9"/>
        <v>0</v>
      </c>
      <c r="AA44" s="214">
        <f t="shared" si="11"/>
        <v>0</v>
      </c>
      <c r="AD44" s="20"/>
      <c r="AO44" s="28">
        <f t="shared" si="3"/>
        <v>0</v>
      </c>
      <c r="AP44" s="28">
        <f t="shared" si="4"/>
        <v>0</v>
      </c>
      <c r="AQ44" s="28">
        <f t="shared" si="5"/>
        <v>0</v>
      </c>
      <c r="AR44" s="28">
        <f t="shared" si="6"/>
        <v>0</v>
      </c>
      <c r="AS44" s="28">
        <f t="shared" si="7"/>
        <v>0</v>
      </c>
      <c r="AT44" s="173">
        <f t="shared" si="8"/>
        <v>0</v>
      </c>
      <c r="AU44" s="28">
        <f t="shared" si="12"/>
        <v>0</v>
      </c>
      <c r="AV44" s="35">
        <f t="shared" si="13"/>
        <v>0</v>
      </c>
      <c r="AW44" s="28">
        <f t="shared" si="14"/>
        <v>0</v>
      </c>
      <c r="AX44" s="45"/>
    </row>
    <row r="45" spans="1:50">
      <c r="A45" s="15">
        <v>35</v>
      </c>
      <c r="B45" s="27"/>
      <c r="C45" s="28"/>
      <c r="D45" s="28"/>
      <c r="E45" s="52"/>
      <c r="F45" s="27"/>
      <c r="G45" s="28"/>
      <c r="H45" s="27"/>
      <c r="I45" s="28"/>
      <c r="J45" s="27"/>
      <c r="K45" s="28"/>
      <c r="L45" s="27"/>
      <c r="M45" s="28"/>
      <c r="N45" s="27"/>
      <c r="O45" s="28"/>
      <c r="P45" s="206"/>
      <c r="Q45" s="207"/>
      <c r="R45" s="207"/>
      <c r="S45" s="215"/>
      <c r="T45" s="80"/>
      <c r="U45" s="28"/>
      <c r="V45" s="27"/>
      <c r="W45" s="28"/>
      <c r="X45" s="27"/>
      <c r="Y45" s="35">
        <f t="shared" si="10"/>
        <v>0</v>
      </c>
      <c r="Z45" s="213">
        <f t="shared" si="9"/>
        <v>0</v>
      </c>
      <c r="AA45" s="214">
        <f t="shared" si="11"/>
        <v>0</v>
      </c>
      <c r="AD45" s="20"/>
      <c r="AO45" s="28">
        <f t="shared" si="3"/>
        <v>0</v>
      </c>
      <c r="AP45" s="28">
        <f t="shared" si="4"/>
        <v>0</v>
      </c>
      <c r="AQ45" s="28">
        <f t="shared" si="5"/>
        <v>0</v>
      </c>
      <c r="AR45" s="28">
        <f t="shared" si="6"/>
        <v>0</v>
      </c>
      <c r="AS45" s="28">
        <f t="shared" si="7"/>
        <v>0</v>
      </c>
      <c r="AT45" s="173">
        <f t="shared" si="8"/>
        <v>0</v>
      </c>
      <c r="AU45" s="28">
        <f t="shared" si="12"/>
        <v>0</v>
      </c>
      <c r="AV45" s="35">
        <f t="shared" si="13"/>
        <v>0</v>
      </c>
      <c r="AW45" s="28">
        <f t="shared" si="14"/>
        <v>0</v>
      </c>
      <c r="AX45" s="45"/>
    </row>
    <row r="46" spans="1:50">
      <c r="A46" s="15">
        <v>36</v>
      </c>
      <c r="B46" s="27"/>
      <c r="C46" s="28"/>
      <c r="D46" s="28"/>
      <c r="E46" s="52"/>
      <c r="F46" s="27"/>
      <c r="G46" s="28"/>
      <c r="H46" s="27"/>
      <c r="I46" s="28"/>
      <c r="J46" s="27"/>
      <c r="K46" s="28"/>
      <c r="L46" s="27"/>
      <c r="M46" s="28"/>
      <c r="N46" s="27"/>
      <c r="O46" s="28"/>
      <c r="P46" s="206"/>
      <c r="Q46" s="207"/>
      <c r="R46" s="207"/>
      <c r="S46" s="215"/>
      <c r="T46" s="80"/>
      <c r="U46" s="28"/>
      <c r="V46" s="27"/>
      <c r="W46" s="28"/>
      <c r="X46" s="27"/>
      <c r="Y46" s="35">
        <f t="shared" si="10"/>
        <v>0</v>
      </c>
      <c r="Z46" s="213">
        <f t="shared" si="9"/>
        <v>0</v>
      </c>
      <c r="AA46" s="214">
        <f t="shared" si="11"/>
        <v>0</v>
      </c>
      <c r="AD46" s="20"/>
      <c r="AO46" s="28">
        <f t="shared" si="3"/>
        <v>0</v>
      </c>
      <c r="AP46" s="28">
        <f t="shared" si="4"/>
        <v>0</v>
      </c>
      <c r="AQ46" s="28">
        <f t="shared" si="5"/>
        <v>0</v>
      </c>
      <c r="AR46" s="28">
        <f t="shared" si="6"/>
        <v>0</v>
      </c>
      <c r="AS46" s="28">
        <f t="shared" si="7"/>
        <v>0</v>
      </c>
      <c r="AT46" s="173">
        <f t="shared" si="8"/>
        <v>0</v>
      </c>
      <c r="AU46" s="28">
        <f t="shared" si="12"/>
        <v>0</v>
      </c>
      <c r="AV46" s="35">
        <f t="shared" si="13"/>
        <v>0</v>
      </c>
      <c r="AW46" s="28">
        <f t="shared" si="14"/>
        <v>0</v>
      </c>
      <c r="AX46" s="45"/>
    </row>
    <row r="47" spans="1:50">
      <c r="A47" s="15">
        <v>37</v>
      </c>
      <c r="B47" s="27"/>
      <c r="C47" s="28"/>
      <c r="D47" s="28"/>
      <c r="E47" s="52"/>
      <c r="F47" s="27"/>
      <c r="G47" s="28"/>
      <c r="H47" s="27"/>
      <c r="I47" s="28"/>
      <c r="J47" s="27"/>
      <c r="K47" s="28"/>
      <c r="L47" s="27"/>
      <c r="M47" s="28"/>
      <c r="N47" s="27"/>
      <c r="O47" s="28"/>
      <c r="P47" s="206"/>
      <c r="Q47" s="207"/>
      <c r="R47" s="207"/>
      <c r="S47" s="215"/>
      <c r="T47" s="80"/>
      <c r="U47" s="28"/>
      <c r="V47" s="27"/>
      <c r="W47" s="28"/>
      <c r="X47" s="27"/>
      <c r="Y47" s="35">
        <f t="shared" si="10"/>
        <v>0</v>
      </c>
      <c r="Z47" s="213">
        <f t="shared" si="9"/>
        <v>0</v>
      </c>
      <c r="AA47" s="214">
        <f t="shared" si="11"/>
        <v>0</v>
      </c>
      <c r="AD47" s="20"/>
      <c r="AO47" s="28">
        <f t="shared" si="3"/>
        <v>0</v>
      </c>
      <c r="AP47" s="28">
        <f t="shared" si="4"/>
        <v>0</v>
      </c>
      <c r="AQ47" s="28">
        <f t="shared" si="5"/>
        <v>0</v>
      </c>
      <c r="AR47" s="28">
        <f t="shared" si="6"/>
        <v>0</v>
      </c>
      <c r="AS47" s="28">
        <f t="shared" si="7"/>
        <v>0</v>
      </c>
      <c r="AT47" s="173">
        <f t="shared" si="8"/>
        <v>0</v>
      </c>
      <c r="AU47" s="28">
        <f t="shared" si="12"/>
        <v>0</v>
      </c>
      <c r="AV47" s="35">
        <f t="shared" si="13"/>
        <v>0</v>
      </c>
      <c r="AW47" s="28">
        <f t="shared" si="14"/>
        <v>0</v>
      </c>
      <c r="AX47" s="45"/>
    </row>
    <row r="48" spans="1:50">
      <c r="A48" s="15">
        <v>38</v>
      </c>
      <c r="B48" s="27"/>
      <c r="C48" s="28"/>
      <c r="D48" s="28"/>
      <c r="E48" s="52"/>
      <c r="F48" s="27"/>
      <c r="G48" s="28"/>
      <c r="H48" s="27"/>
      <c r="I48" s="28"/>
      <c r="J48" s="27"/>
      <c r="K48" s="28"/>
      <c r="L48" s="27"/>
      <c r="M48" s="28"/>
      <c r="N48" s="27"/>
      <c r="O48" s="28"/>
      <c r="P48" s="206"/>
      <c r="Q48" s="207"/>
      <c r="R48" s="207"/>
      <c r="S48" s="215"/>
      <c r="T48" s="80"/>
      <c r="U48" s="28"/>
      <c r="V48" s="27"/>
      <c r="W48" s="28"/>
      <c r="X48" s="27"/>
      <c r="Y48" s="35">
        <f t="shared" si="10"/>
        <v>0</v>
      </c>
      <c r="Z48" s="213">
        <f t="shared" si="9"/>
        <v>0</v>
      </c>
      <c r="AA48" s="214">
        <f t="shared" si="11"/>
        <v>0</v>
      </c>
      <c r="AD48" s="20"/>
      <c r="AO48" s="28">
        <f t="shared" si="3"/>
        <v>0</v>
      </c>
      <c r="AP48" s="28">
        <f t="shared" si="4"/>
        <v>0</v>
      </c>
      <c r="AQ48" s="28">
        <f t="shared" si="5"/>
        <v>0</v>
      </c>
      <c r="AR48" s="28">
        <f t="shared" si="6"/>
        <v>0</v>
      </c>
      <c r="AS48" s="28">
        <f t="shared" si="7"/>
        <v>0</v>
      </c>
      <c r="AT48" s="173">
        <f t="shared" si="8"/>
        <v>0</v>
      </c>
      <c r="AU48" s="28">
        <f t="shared" si="12"/>
        <v>0</v>
      </c>
      <c r="AV48" s="35">
        <f t="shared" si="13"/>
        <v>0</v>
      </c>
      <c r="AW48" s="28">
        <f t="shared" si="14"/>
        <v>0</v>
      </c>
      <c r="AX48" s="45"/>
    </row>
    <row r="49" spans="1:50">
      <c r="A49" s="15">
        <v>39</v>
      </c>
      <c r="B49" s="27"/>
      <c r="C49" s="28"/>
      <c r="D49" s="28"/>
      <c r="E49" s="52"/>
      <c r="F49" s="27"/>
      <c r="G49" s="28"/>
      <c r="H49" s="27"/>
      <c r="I49" s="28"/>
      <c r="J49" s="27"/>
      <c r="K49" s="28"/>
      <c r="L49" s="27"/>
      <c r="M49" s="28"/>
      <c r="N49" s="27"/>
      <c r="O49" s="28"/>
      <c r="P49" s="206"/>
      <c r="Q49" s="207"/>
      <c r="R49" s="207"/>
      <c r="S49" s="215"/>
      <c r="T49" s="80"/>
      <c r="U49" s="28"/>
      <c r="V49" s="27"/>
      <c r="W49" s="28"/>
      <c r="X49" s="27"/>
      <c r="Y49" s="35">
        <f t="shared" si="10"/>
        <v>0</v>
      </c>
      <c r="Z49" s="213">
        <f t="shared" si="9"/>
        <v>0</v>
      </c>
      <c r="AA49" s="214">
        <f t="shared" si="11"/>
        <v>0</v>
      </c>
      <c r="AD49" s="20"/>
      <c r="AO49" s="28">
        <f t="shared" si="3"/>
        <v>0</v>
      </c>
      <c r="AP49" s="28">
        <f t="shared" si="4"/>
        <v>0</v>
      </c>
      <c r="AQ49" s="28">
        <f t="shared" si="5"/>
        <v>0</v>
      </c>
      <c r="AR49" s="28">
        <f t="shared" si="6"/>
        <v>0</v>
      </c>
      <c r="AS49" s="28">
        <f t="shared" si="7"/>
        <v>0</v>
      </c>
      <c r="AT49" s="173">
        <f t="shared" si="8"/>
        <v>0</v>
      </c>
      <c r="AU49" s="28">
        <f t="shared" si="12"/>
        <v>0</v>
      </c>
      <c r="AV49" s="35">
        <f t="shared" si="13"/>
        <v>0</v>
      </c>
      <c r="AW49" s="28">
        <f t="shared" si="14"/>
        <v>0</v>
      </c>
      <c r="AX49" s="45"/>
    </row>
    <row r="50" spans="1:50">
      <c r="A50" s="15">
        <v>40</v>
      </c>
      <c r="B50" s="27"/>
      <c r="C50" s="28"/>
      <c r="D50" s="28"/>
      <c r="E50" s="52"/>
      <c r="F50" s="27"/>
      <c r="G50" s="28"/>
      <c r="H50" s="27"/>
      <c r="I50" s="28"/>
      <c r="J50" s="27"/>
      <c r="K50" s="28"/>
      <c r="L50" s="27"/>
      <c r="M50" s="28"/>
      <c r="N50" s="27"/>
      <c r="O50" s="28"/>
      <c r="P50" s="206"/>
      <c r="Q50" s="207"/>
      <c r="R50" s="207"/>
      <c r="S50" s="215"/>
      <c r="T50" s="80"/>
      <c r="U50" s="28"/>
      <c r="V50" s="27"/>
      <c r="W50" s="28"/>
      <c r="X50" s="27"/>
      <c r="Y50" s="35">
        <f t="shared" si="10"/>
        <v>0</v>
      </c>
      <c r="Z50" s="213">
        <f t="shared" si="9"/>
        <v>0</v>
      </c>
      <c r="AA50" s="214">
        <f t="shared" si="11"/>
        <v>0</v>
      </c>
      <c r="AD50" s="20"/>
      <c r="AO50" s="28">
        <f t="shared" si="3"/>
        <v>0</v>
      </c>
      <c r="AP50" s="28">
        <f t="shared" si="4"/>
        <v>0</v>
      </c>
      <c r="AQ50" s="28">
        <f t="shared" si="5"/>
        <v>0</v>
      </c>
      <c r="AR50" s="28">
        <f t="shared" si="6"/>
        <v>0</v>
      </c>
      <c r="AS50" s="28">
        <f t="shared" si="7"/>
        <v>0</v>
      </c>
      <c r="AT50" s="173">
        <f t="shared" si="8"/>
        <v>0</v>
      </c>
      <c r="AU50" s="28">
        <f t="shared" si="12"/>
        <v>0</v>
      </c>
      <c r="AV50" s="35">
        <f t="shared" si="13"/>
        <v>0</v>
      </c>
      <c r="AW50" s="28">
        <f t="shared" si="14"/>
        <v>0</v>
      </c>
      <c r="AX50" s="45"/>
    </row>
    <row r="51" spans="1:50">
      <c r="A51" s="15">
        <v>41</v>
      </c>
      <c r="B51" s="27"/>
      <c r="C51" s="28"/>
      <c r="D51" s="28"/>
      <c r="E51" s="52"/>
      <c r="F51" s="27"/>
      <c r="G51" s="28"/>
      <c r="H51" s="27"/>
      <c r="I51" s="28"/>
      <c r="J51" s="27"/>
      <c r="K51" s="28"/>
      <c r="L51" s="27"/>
      <c r="M51" s="28"/>
      <c r="N51" s="27"/>
      <c r="O51" s="28"/>
      <c r="P51" s="206"/>
      <c r="Q51" s="207"/>
      <c r="R51" s="207"/>
      <c r="S51" s="215"/>
      <c r="T51" s="80"/>
      <c r="U51" s="28"/>
      <c r="V51" s="27"/>
      <c r="W51" s="28"/>
      <c r="X51" s="27"/>
      <c r="Y51" s="35">
        <f t="shared" si="10"/>
        <v>0</v>
      </c>
      <c r="Z51" s="213">
        <f t="shared" si="9"/>
        <v>0</v>
      </c>
      <c r="AA51" s="214">
        <f t="shared" si="11"/>
        <v>0</v>
      </c>
      <c r="AD51" s="20"/>
      <c r="AO51" s="28">
        <f t="shared" si="3"/>
        <v>0</v>
      </c>
      <c r="AP51" s="28">
        <f t="shared" si="4"/>
        <v>0</v>
      </c>
      <c r="AQ51" s="28">
        <f t="shared" si="5"/>
        <v>0</v>
      </c>
      <c r="AR51" s="28">
        <f t="shared" si="6"/>
        <v>0</v>
      </c>
      <c r="AS51" s="28">
        <f t="shared" si="7"/>
        <v>0</v>
      </c>
      <c r="AT51" s="173">
        <f t="shared" si="8"/>
        <v>0</v>
      </c>
      <c r="AU51" s="28">
        <f t="shared" si="12"/>
        <v>0</v>
      </c>
      <c r="AV51" s="35">
        <f t="shared" si="13"/>
        <v>0</v>
      </c>
      <c r="AW51" s="28">
        <f t="shared" si="14"/>
        <v>0</v>
      </c>
      <c r="AX51" s="45"/>
    </row>
    <row r="52" spans="1:50">
      <c r="A52" s="15">
        <v>42</v>
      </c>
      <c r="B52" s="27"/>
      <c r="C52" s="28"/>
      <c r="D52" s="28"/>
      <c r="E52" s="52"/>
      <c r="F52" s="27"/>
      <c r="G52" s="28"/>
      <c r="H52" s="27"/>
      <c r="I52" s="28"/>
      <c r="J52" s="27"/>
      <c r="K52" s="28"/>
      <c r="L52" s="27"/>
      <c r="M52" s="28"/>
      <c r="N52" s="27"/>
      <c r="O52" s="28"/>
      <c r="P52" s="206"/>
      <c r="Q52" s="207"/>
      <c r="R52" s="207"/>
      <c r="S52" s="215"/>
      <c r="T52" s="80"/>
      <c r="U52" s="28"/>
      <c r="V52" s="27"/>
      <c r="W52" s="28"/>
      <c r="X52" s="27"/>
      <c r="Y52" s="35">
        <f t="shared" si="10"/>
        <v>0</v>
      </c>
      <c r="Z52" s="213">
        <f t="shared" si="9"/>
        <v>0</v>
      </c>
      <c r="AA52" s="214">
        <f t="shared" si="11"/>
        <v>0</v>
      </c>
      <c r="AD52" s="20"/>
      <c r="AO52" s="28">
        <f t="shared" si="3"/>
        <v>0</v>
      </c>
      <c r="AP52" s="28">
        <f t="shared" si="4"/>
        <v>0</v>
      </c>
      <c r="AQ52" s="28">
        <f t="shared" si="5"/>
        <v>0</v>
      </c>
      <c r="AR52" s="28">
        <f t="shared" si="6"/>
        <v>0</v>
      </c>
      <c r="AS52" s="28">
        <f t="shared" si="7"/>
        <v>0</v>
      </c>
      <c r="AT52" s="173">
        <f t="shared" si="8"/>
        <v>0</v>
      </c>
      <c r="AU52" s="28">
        <f t="shared" si="12"/>
        <v>0</v>
      </c>
      <c r="AV52" s="35">
        <f t="shared" si="13"/>
        <v>0</v>
      </c>
      <c r="AW52" s="28">
        <f t="shared" si="14"/>
        <v>0</v>
      </c>
      <c r="AX52" s="45"/>
    </row>
    <row r="53" spans="1:50">
      <c r="A53" s="15">
        <v>43</v>
      </c>
      <c r="B53" s="27"/>
      <c r="C53" s="28"/>
      <c r="D53" s="28"/>
      <c r="E53" s="52"/>
      <c r="F53" s="27"/>
      <c r="G53" s="28"/>
      <c r="H53" s="27"/>
      <c r="I53" s="28"/>
      <c r="J53" s="27"/>
      <c r="K53" s="28"/>
      <c r="L53" s="27"/>
      <c r="M53" s="28"/>
      <c r="N53" s="27"/>
      <c r="O53" s="28"/>
      <c r="P53" s="206"/>
      <c r="Q53" s="207"/>
      <c r="R53" s="207"/>
      <c r="S53" s="215"/>
      <c r="T53" s="80"/>
      <c r="U53" s="28"/>
      <c r="V53" s="27"/>
      <c r="W53" s="28"/>
      <c r="X53" s="27"/>
      <c r="Y53" s="35">
        <f t="shared" si="10"/>
        <v>0</v>
      </c>
      <c r="Z53" s="213">
        <f t="shared" si="9"/>
        <v>0</v>
      </c>
      <c r="AA53" s="214">
        <f t="shared" si="11"/>
        <v>0</v>
      </c>
      <c r="AD53" s="20"/>
      <c r="AO53" s="28">
        <f t="shared" si="3"/>
        <v>0</v>
      </c>
      <c r="AP53" s="28">
        <f t="shared" si="4"/>
        <v>0</v>
      </c>
      <c r="AQ53" s="28">
        <f t="shared" si="5"/>
        <v>0</v>
      </c>
      <c r="AR53" s="28">
        <f t="shared" si="6"/>
        <v>0</v>
      </c>
      <c r="AS53" s="28">
        <f t="shared" si="7"/>
        <v>0</v>
      </c>
      <c r="AT53" s="173">
        <f t="shared" si="8"/>
        <v>0</v>
      </c>
      <c r="AU53" s="28">
        <f t="shared" si="12"/>
        <v>0</v>
      </c>
      <c r="AV53" s="35">
        <f t="shared" si="13"/>
        <v>0</v>
      </c>
      <c r="AW53" s="28">
        <f t="shared" si="14"/>
        <v>0</v>
      </c>
      <c r="AX53" s="45"/>
    </row>
    <row r="54" spans="1:50">
      <c r="A54" s="15">
        <v>44</v>
      </c>
      <c r="B54" s="27"/>
      <c r="C54" s="28"/>
      <c r="D54" s="28"/>
      <c r="E54" s="52"/>
      <c r="F54" s="27"/>
      <c r="G54" s="28"/>
      <c r="H54" s="27"/>
      <c r="I54" s="28"/>
      <c r="J54" s="27"/>
      <c r="K54" s="28"/>
      <c r="L54" s="27"/>
      <c r="M54" s="28"/>
      <c r="N54" s="27"/>
      <c r="O54" s="28"/>
      <c r="P54" s="206"/>
      <c r="Q54" s="207"/>
      <c r="R54" s="207"/>
      <c r="S54" s="215"/>
      <c r="T54" s="80"/>
      <c r="U54" s="28"/>
      <c r="V54" s="27"/>
      <c r="W54" s="28"/>
      <c r="X54" s="27"/>
      <c r="Y54" s="35">
        <f t="shared" si="10"/>
        <v>0</v>
      </c>
      <c r="Z54" s="213">
        <f t="shared" si="9"/>
        <v>0</v>
      </c>
      <c r="AA54" s="214">
        <f t="shared" si="11"/>
        <v>0</v>
      </c>
      <c r="AD54" s="20"/>
      <c r="AO54" s="28">
        <f t="shared" si="3"/>
        <v>0</v>
      </c>
      <c r="AP54" s="28">
        <f t="shared" si="4"/>
        <v>0</v>
      </c>
      <c r="AQ54" s="28">
        <f t="shared" si="5"/>
        <v>0</v>
      </c>
      <c r="AR54" s="28">
        <f t="shared" si="6"/>
        <v>0</v>
      </c>
      <c r="AS54" s="28">
        <f t="shared" si="7"/>
        <v>0</v>
      </c>
      <c r="AT54" s="173">
        <f t="shared" si="8"/>
        <v>0</v>
      </c>
      <c r="AU54" s="28">
        <f t="shared" si="12"/>
        <v>0</v>
      </c>
      <c r="AV54" s="35">
        <f t="shared" si="13"/>
        <v>0</v>
      </c>
      <c r="AW54" s="28">
        <f t="shared" si="14"/>
        <v>0</v>
      </c>
      <c r="AX54" s="45"/>
    </row>
    <row r="55" spans="1:50">
      <c r="A55" s="15">
        <v>45</v>
      </c>
      <c r="B55" s="27"/>
      <c r="C55" s="28"/>
      <c r="D55" s="28"/>
      <c r="E55" s="52"/>
      <c r="F55" s="27"/>
      <c r="G55" s="28"/>
      <c r="H55" s="27"/>
      <c r="I55" s="28"/>
      <c r="J55" s="27"/>
      <c r="K55" s="28"/>
      <c r="L55" s="27"/>
      <c r="M55" s="28"/>
      <c r="N55" s="27"/>
      <c r="O55" s="28"/>
      <c r="P55" s="206"/>
      <c r="Q55" s="207"/>
      <c r="R55" s="207"/>
      <c r="S55" s="215"/>
      <c r="T55" s="80"/>
      <c r="U55" s="28"/>
      <c r="V55" s="27"/>
      <c r="W55" s="28"/>
      <c r="X55" s="27"/>
      <c r="Y55" s="35">
        <f t="shared" si="10"/>
        <v>0</v>
      </c>
      <c r="Z55" s="213">
        <f t="shared" si="9"/>
        <v>0</v>
      </c>
      <c r="AA55" s="214">
        <f t="shared" si="11"/>
        <v>0</v>
      </c>
      <c r="AD55" s="20"/>
      <c r="AO55" s="28">
        <f t="shared" si="3"/>
        <v>0</v>
      </c>
      <c r="AP55" s="28">
        <f t="shared" si="4"/>
        <v>0</v>
      </c>
      <c r="AQ55" s="28">
        <f t="shared" si="5"/>
        <v>0</v>
      </c>
      <c r="AR55" s="28">
        <f t="shared" si="6"/>
        <v>0</v>
      </c>
      <c r="AS55" s="28">
        <f t="shared" si="7"/>
        <v>0</v>
      </c>
      <c r="AT55" s="173">
        <f t="shared" si="8"/>
        <v>0</v>
      </c>
      <c r="AU55" s="28">
        <f t="shared" si="12"/>
        <v>0</v>
      </c>
      <c r="AV55" s="35">
        <f t="shared" si="13"/>
        <v>0</v>
      </c>
      <c r="AW55" s="28">
        <f t="shared" si="14"/>
        <v>0</v>
      </c>
      <c r="AX55" s="45"/>
    </row>
    <row r="56" spans="1:50">
      <c r="A56" s="15">
        <v>46</v>
      </c>
      <c r="B56" s="27"/>
      <c r="C56" s="28"/>
      <c r="D56" s="28"/>
      <c r="E56" s="52"/>
      <c r="F56" s="27"/>
      <c r="G56" s="28"/>
      <c r="H56" s="27"/>
      <c r="I56" s="28"/>
      <c r="J56" s="27"/>
      <c r="K56" s="28"/>
      <c r="L56" s="27"/>
      <c r="M56" s="28"/>
      <c r="N56" s="27"/>
      <c r="O56" s="28"/>
      <c r="P56" s="206"/>
      <c r="Q56" s="207"/>
      <c r="R56" s="207"/>
      <c r="S56" s="215"/>
      <c r="T56" s="80"/>
      <c r="U56" s="28"/>
      <c r="V56" s="27"/>
      <c r="W56" s="28"/>
      <c r="X56" s="27"/>
      <c r="Y56" s="35">
        <f t="shared" si="10"/>
        <v>0</v>
      </c>
      <c r="Z56" s="213">
        <f t="shared" si="9"/>
        <v>0</v>
      </c>
      <c r="AA56" s="214">
        <f t="shared" si="11"/>
        <v>0</v>
      </c>
      <c r="AD56" s="20"/>
      <c r="AO56" s="28">
        <f t="shared" si="3"/>
        <v>0</v>
      </c>
      <c r="AP56" s="28">
        <f t="shared" si="4"/>
        <v>0</v>
      </c>
      <c r="AQ56" s="28">
        <f t="shared" si="5"/>
        <v>0</v>
      </c>
      <c r="AR56" s="28">
        <f t="shared" si="6"/>
        <v>0</v>
      </c>
      <c r="AS56" s="28">
        <f t="shared" si="7"/>
        <v>0</v>
      </c>
      <c r="AT56" s="173">
        <f t="shared" si="8"/>
        <v>0</v>
      </c>
      <c r="AU56" s="28">
        <f t="shared" si="12"/>
        <v>0</v>
      </c>
      <c r="AV56" s="35">
        <f t="shared" si="13"/>
        <v>0</v>
      </c>
      <c r="AW56" s="28">
        <f t="shared" si="14"/>
        <v>0</v>
      </c>
      <c r="AX56" s="45"/>
    </row>
    <row r="57" spans="1:50">
      <c r="A57" s="15">
        <v>47</v>
      </c>
      <c r="B57" s="27"/>
      <c r="C57" s="28"/>
      <c r="D57" s="28"/>
      <c r="E57" s="52"/>
      <c r="F57" s="27"/>
      <c r="G57" s="28"/>
      <c r="H57" s="27"/>
      <c r="I57" s="28"/>
      <c r="J57" s="27"/>
      <c r="K57" s="28"/>
      <c r="L57" s="27"/>
      <c r="M57" s="28"/>
      <c r="N57" s="27"/>
      <c r="O57" s="28"/>
      <c r="P57" s="206"/>
      <c r="Q57" s="207"/>
      <c r="R57" s="207"/>
      <c r="S57" s="215"/>
      <c r="T57" s="80"/>
      <c r="U57" s="28"/>
      <c r="V57" s="27"/>
      <c r="W57" s="28"/>
      <c r="X57" s="27"/>
      <c r="Y57" s="35">
        <f t="shared" si="10"/>
        <v>0</v>
      </c>
      <c r="Z57" s="213">
        <f t="shared" si="9"/>
        <v>0</v>
      </c>
      <c r="AA57" s="214">
        <f t="shared" si="11"/>
        <v>0</v>
      </c>
      <c r="AD57" s="20"/>
      <c r="AO57" s="28">
        <f t="shared" si="3"/>
        <v>0</v>
      </c>
      <c r="AP57" s="28">
        <f t="shared" si="4"/>
        <v>0</v>
      </c>
      <c r="AQ57" s="28">
        <f t="shared" si="5"/>
        <v>0</v>
      </c>
      <c r="AR57" s="28">
        <f t="shared" si="6"/>
        <v>0</v>
      </c>
      <c r="AS57" s="28">
        <f t="shared" si="7"/>
        <v>0</v>
      </c>
      <c r="AT57" s="173">
        <f t="shared" si="8"/>
        <v>0</v>
      </c>
      <c r="AU57" s="28">
        <f t="shared" si="12"/>
        <v>0</v>
      </c>
      <c r="AV57" s="35">
        <f t="shared" si="13"/>
        <v>0</v>
      </c>
      <c r="AW57" s="28">
        <f t="shared" si="14"/>
        <v>0</v>
      </c>
      <c r="AX57" s="45"/>
    </row>
    <row r="58" spans="1:50">
      <c r="A58" s="15">
        <v>48</v>
      </c>
      <c r="B58" s="27"/>
      <c r="C58" s="28"/>
      <c r="D58" s="28"/>
      <c r="E58" s="52"/>
      <c r="F58" s="27"/>
      <c r="G58" s="28"/>
      <c r="H58" s="27"/>
      <c r="I58" s="28"/>
      <c r="J58" s="27"/>
      <c r="K58" s="28"/>
      <c r="L58" s="27"/>
      <c r="M58" s="28"/>
      <c r="N58" s="27"/>
      <c r="O58" s="28"/>
      <c r="P58" s="206"/>
      <c r="Q58" s="207"/>
      <c r="R58" s="207"/>
      <c r="S58" s="215"/>
      <c r="T58" s="80"/>
      <c r="U58" s="28"/>
      <c r="V58" s="27"/>
      <c r="W58" s="28"/>
      <c r="X58" s="27"/>
      <c r="Y58" s="35">
        <f t="shared" si="10"/>
        <v>0</v>
      </c>
      <c r="Z58" s="213">
        <f t="shared" si="9"/>
        <v>0</v>
      </c>
      <c r="AA58" s="214">
        <f t="shared" si="11"/>
        <v>0</v>
      </c>
      <c r="AD58" s="20"/>
      <c r="AO58" s="28">
        <f t="shared" si="3"/>
        <v>0</v>
      </c>
      <c r="AP58" s="28">
        <f t="shared" si="4"/>
        <v>0</v>
      </c>
      <c r="AQ58" s="28">
        <f t="shared" si="5"/>
        <v>0</v>
      </c>
      <c r="AR58" s="28">
        <f t="shared" si="6"/>
        <v>0</v>
      </c>
      <c r="AS58" s="28">
        <f t="shared" si="7"/>
        <v>0</v>
      </c>
      <c r="AT58" s="173">
        <f t="shared" si="8"/>
        <v>0</v>
      </c>
      <c r="AU58" s="28">
        <f t="shared" si="12"/>
        <v>0</v>
      </c>
      <c r="AV58" s="35">
        <f t="shared" si="13"/>
        <v>0</v>
      </c>
      <c r="AW58" s="28">
        <f t="shared" si="14"/>
        <v>0</v>
      </c>
      <c r="AX58" s="45"/>
    </row>
    <row r="59" spans="1:50">
      <c r="A59" s="15">
        <v>49</v>
      </c>
      <c r="B59" s="27"/>
      <c r="C59" s="28"/>
      <c r="D59" s="28"/>
      <c r="E59" s="52"/>
      <c r="F59" s="27"/>
      <c r="G59" s="28"/>
      <c r="H59" s="27"/>
      <c r="I59" s="28"/>
      <c r="J59" s="27"/>
      <c r="K59" s="28"/>
      <c r="L59" s="27"/>
      <c r="M59" s="28"/>
      <c r="N59" s="27"/>
      <c r="O59" s="28"/>
      <c r="P59" s="206"/>
      <c r="Q59" s="207"/>
      <c r="R59" s="207"/>
      <c r="S59" s="215"/>
      <c r="T59" s="80"/>
      <c r="U59" s="28"/>
      <c r="V59" s="27"/>
      <c r="W59" s="28"/>
      <c r="X59" s="27"/>
      <c r="Y59" s="35">
        <f t="shared" si="10"/>
        <v>0</v>
      </c>
      <c r="Z59" s="213">
        <f t="shared" si="9"/>
        <v>0</v>
      </c>
      <c r="AA59" s="214">
        <f t="shared" si="11"/>
        <v>0</v>
      </c>
      <c r="AD59" s="20"/>
      <c r="AO59" s="28">
        <f t="shared" si="3"/>
        <v>0</v>
      </c>
      <c r="AP59" s="28">
        <f t="shared" si="4"/>
        <v>0</v>
      </c>
      <c r="AQ59" s="28">
        <f t="shared" si="5"/>
        <v>0</v>
      </c>
      <c r="AR59" s="28">
        <f t="shared" si="6"/>
        <v>0</v>
      </c>
      <c r="AS59" s="28">
        <f t="shared" si="7"/>
        <v>0</v>
      </c>
      <c r="AT59" s="173">
        <f t="shared" si="8"/>
        <v>0</v>
      </c>
      <c r="AU59" s="28">
        <f t="shared" si="12"/>
        <v>0</v>
      </c>
      <c r="AV59" s="35">
        <f t="shared" si="13"/>
        <v>0</v>
      </c>
      <c r="AW59" s="28">
        <f t="shared" si="14"/>
        <v>0</v>
      </c>
      <c r="AX59" s="45"/>
    </row>
    <row r="60" spans="1:50" ht="15.75" thickBot="1">
      <c r="A60" s="16">
        <v>50</v>
      </c>
      <c r="B60" s="29"/>
      <c r="C60" s="32"/>
      <c r="D60" s="32"/>
      <c r="E60" s="54"/>
      <c r="F60" s="29"/>
      <c r="G60" s="30"/>
      <c r="H60" s="36"/>
      <c r="I60" s="31"/>
      <c r="J60" s="29"/>
      <c r="K60" s="32"/>
      <c r="L60" s="29"/>
      <c r="M60" s="32"/>
      <c r="N60" s="29"/>
      <c r="O60" s="32"/>
      <c r="P60" s="208"/>
      <c r="Q60" s="209"/>
      <c r="R60" s="209"/>
      <c r="S60" s="216"/>
      <c r="T60" s="31"/>
      <c r="U60" s="32"/>
      <c r="V60" s="29"/>
      <c r="W60" s="32"/>
      <c r="X60" s="29"/>
      <c r="Y60" s="30">
        <f t="shared" si="10"/>
        <v>0</v>
      </c>
      <c r="Z60" s="213">
        <f t="shared" si="9"/>
        <v>0</v>
      </c>
      <c r="AA60" s="214">
        <f t="shared" si="11"/>
        <v>0</v>
      </c>
      <c r="AD60" s="20"/>
      <c r="AO60" s="28">
        <f t="shared" si="3"/>
        <v>0</v>
      </c>
      <c r="AP60" s="28">
        <f t="shared" si="4"/>
        <v>0</v>
      </c>
      <c r="AQ60" s="28">
        <f t="shared" si="5"/>
        <v>0</v>
      </c>
      <c r="AR60" s="28">
        <f t="shared" si="6"/>
        <v>0</v>
      </c>
      <c r="AS60" s="28">
        <f t="shared" si="7"/>
        <v>0</v>
      </c>
      <c r="AT60" s="173">
        <f t="shared" si="8"/>
        <v>0</v>
      </c>
      <c r="AU60" s="28">
        <f t="shared" si="12"/>
        <v>0</v>
      </c>
      <c r="AV60" s="35">
        <f t="shared" si="13"/>
        <v>0</v>
      </c>
      <c r="AW60" s="28">
        <f t="shared" si="14"/>
        <v>0</v>
      </c>
      <c r="AX60" s="45"/>
    </row>
  </sheetData>
  <pageMargins left="0.25" right="0.25" top="0.75" bottom="0.75" header="0.3" footer="0.3"/>
  <pageSetup paperSize="9" scale="50" orientation="landscape" horizont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3:BA60"/>
  <sheetViews>
    <sheetView showGridLines="0" topLeftCell="A4" zoomScale="75" zoomScaleNormal="75" workbookViewId="0">
      <selection activeCell="B11" sqref="B11:AA56"/>
    </sheetView>
  </sheetViews>
  <sheetFormatPr baseColWidth="10" defaultRowHeight="15" outlineLevelRow="1" outlineLevelCol="2"/>
  <cols>
    <col min="1" max="1" width="4.75" customWidth="1"/>
    <col min="2" max="2" width="19.75" customWidth="1"/>
    <col min="3" max="3" width="16.375" customWidth="1"/>
    <col min="4" max="4" width="11.375" customWidth="1"/>
    <col min="5" max="5" width="31.625" customWidth="1"/>
    <col min="6" max="7" width="5.75" customWidth="1" outlineLevel="1"/>
    <col min="8" max="9" width="5.75" customWidth="1" outlineLevel="2"/>
    <col min="10" max="24" width="5.75" customWidth="1" outlineLevel="1"/>
    <col min="25" max="25" width="6.875" customWidth="1" outlineLevel="1"/>
    <col min="26" max="26" width="12.75" customWidth="1" outlineLevel="1"/>
    <col min="27" max="27" width="17.875" customWidth="1" outlineLevel="1"/>
    <col min="28" max="28" width="16.625" customWidth="1" outlineLevel="1"/>
    <col min="29" max="29" width="5.75" customWidth="1" outlineLevel="1"/>
    <col min="30" max="30" width="10.75" customWidth="1"/>
    <col min="31" max="31" width="13.125" customWidth="1"/>
    <col min="32" max="32" width="12.875" customWidth="1"/>
    <col min="33" max="33" width="13.375" customWidth="1"/>
    <col min="34" max="35" width="12.375" customWidth="1"/>
    <col min="36" max="39" width="10.75" customWidth="1"/>
    <col min="40" max="40" width="13.375" customWidth="1"/>
    <col min="41" max="44" width="12.75" customWidth="1"/>
    <col min="45" max="45" width="9.25" customWidth="1"/>
    <col min="46" max="46" width="8.875" customWidth="1"/>
  </cols>
  <sheetData>
    <row r="3" spans="1:53" ht="80.25" customHeight="1">
      <c r="T3" s="17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"/>
      <c r="AI3" s="1"/>
    </row>
    <row r="7" spans="1:53" ht="15.75" thickBot="1"/>
    <row r="8" spans="1:53" outlineLevel="1">
      <c r="F8" s="24" t="s">
        <v>15</v>
      </c>
      <c r="G8" s="23"/>
      <c r="H8" s="24" t="s">
        <v>45</v>
      </c>
      <c r="I8" s="23"/>
      <c r="J8" s="24" t="s">
        <v>13</v>
      </c>
      <c r="K8" s="23"/>
      <c r="L8" s="2" t="s">
        <v>17</v>
      </c>
      <c r="M8" s="3"/>
      <c r="N8" s="2" t="s">
        <v>35</v>
      </c>
      <c r="O8" s="3"/>
      <c r="P8" s="2" t="s">
        <v>48</v>
      </c>
      <c r="Q8" s="3"/>
      <c r="R8" s="3"/>
      <c r="S8" s="198"/>
      <c r="T8" s="3" t="s">
        <v>16</v>
      </c>
      <c r="U8" s="3"/>
      <c r="V8" s="2" t="s">
        <v>18</v>
      </c>
      <c r="W8" s="3"/>
      <c r="X8" s="2" t="s">
        <v>14</v>
      </c>
      <c r="Y8" s="3"/>
      <c r="Z8" s="4"/>
      <c r="AA8" s="4"/>
      <c r="AD8" s="20"/>
      <c r="AO8" s="105" t="s">
        <v>15</v>
      </c>
      <c r="AP8" s="105" t="s">
        <v>45</v>
      </c>
      <c r="AQ8" s="105" t="s">
        <v>13</v>
      </c>
      <c r="AR8" s="34" t="s">
        <v>17</v>
      </c>
      <c r="AS8" s="34" t="s">
        <v>35</v>
      </c>
      <c r="AT8" s="34" t="s">
        <v>48</v>
      </c>
      <c r="AU8" s="34" t="s">
        <v>16</v>
      </c>
      <c r="AV8" s="34" t="s">
        <v>18</v>
      </c>
      <c r="AW8" s="34" t="s">
        <v>14</v>
      </c>
      <c r="AX8" s="5"/>
      <c r="AZ8" s="5"/>
      <c r="BA8" s="5"/>
    </row>
    <row r="9" spans="1:53" ht="36.75" thickBot="1">
      <c r="B9" s="150" t="s">
        <v>263</v>
      </c>
      <c r="F9" s="21" t="s">
        <v>42</v>
      </c>
      <c r="G9" s="5"/>
      <c r="H9" s="21" t="s">
        <v>12</v>
      </c>
      <c r="I9" s="5"/>
      <c r="J9" s="21" t="s">
        <v>43</v>
      </c>
      <c r="K9" s="22"/>
      <c r="L9" s="21" t="s">
        <v>46</v>
      </c>
      <c r="M9" s="22"/>
      <c r="N9" s="21" t="s">
        <v>47</v>
      </c>
      <c r="O9" s="22"/>
      <c r="P9" s="199" t="s">
        <v>49</v>
      </c>
      <c r="Q9" s="200"/>
      <c r="R9" s="200"/>
      <c r="S9" s="201"/>
      <c r="T9" s="22" t="s">
        <v>50</v>
      </c>
      <c r="U9" s="22"/>
      <c r="V9" s="21" t="s">
        <v>51</v>
      </c>
      <c r="W9" s="22"/>
      <c r="X9" s="21" t="s">
        <v>44</v>
      </c>
      <c r="Y9" s="22"/>
      <c r="Z9" s="107" t="s">
        <v>21</v>
      </c>
      <c r="AA9" s="107" t="s">
        <v>11</v>
      </c>
      <c r="AD9" s="20"/>
      <c r="AO9" s="104" t="s">
        <v>42</v>
      </c>
      <c r="AP9" s="104" t="s">
        <v>12</v>
      </c>
      <c r="AQ9" s="104" t="s">
        <v>43</v>
      </c>
      <c r="AR9" s="104" t="s">
        <v>46</v>
      </c>
      <c r="AS9" s="104" t="s">
        <v>47</v>
      </c>
      <c r="AT9" s="104" t="s">
        <v>49</v>
      </c>
      <c r="AU9" s="104" t="s">
        <v>50</v>
      </c>
      <c r="AV9" s="104" t="s">
        <v>51</v>
      </c>
      <c r="AW9" s="104" t="s">
        <v>44</v>
      </c>
      <c r="AX9" s="22"/>
      <c r="AZ9" s="22"/>
      <c r="BA9" s="22"/>
    </row>
    <row r="10" spans="1:53" ht="16.5" thickBot="1">
      <c r="A10" s="11" t="s">
        <v>0</v>
      </c>
      <c r="B10" s="12" t="s">
        <v>1</v>
      </c>
      <c r="C10" s="12" t="s">
        <v>2</v>
      </c>
      <c r="D10" s="13" t="s">
        <v>3</v>
      </c>
      <c r="E10" s="12" t="s">
        <v>4</v>
      </c>
      <c r="F10" s="7" t="s">
        <v>37</v>
      </c>
      <c r="G10" s="8" t="s">
        <v>52</v>
      </c>
      <c r="H10" s="7" t="s">
        <v>8</v>
      </c>
      <c r="I10" s="8" t="s">
        <v>5</v>
      </c>
      <c r="J10" s="7" t="s">
        <v>7</v>
      </c>
      <c r="K10" s="8" t="s">
        <v>5</v>
      </c>
      <c r="L10" s="9" t="s">
        <v>37</v>
      </c>
      <c r="M10" s="10" t="s">
        <v>53</v>
      </c>
      <c r="N10" s="9" t="s">
        <v>8</v>
      </c>
      <c r="O10" s="10" t="s">
        <v>5</v>
      </c>
      <c r="P10" s="196" t="s">
        <v>53</v>
      </c>
      <c r="Q10" s="197" t="s">
        <v>8</v>
      </c>
      <c r="R10" s="202" t="s">
        <v>37</v>
      </c>
      <c r="S10" s="203" t="s">
        <v>410</v>
      </c>
      <c r="T10" s="9" t="s">
        <v>8</v>
      </c>
      <c r="U10" s="10" t="s">
        <v>5</v>
      </c>
      <c r="V10" s="9" t="s">
        <v>368</v>
      </c>
      <c r="W10" s="10" t="s">
        <v>6</v>
      </c>
      <c r="X10" s="9" t="s">
        <v>6</v>
      </c>
      <c r="Y10" s="10" t="s">
        <v>6</v>
      </c>
      <c r="Z10" s="106"/>
      <c r="AA10" s="106"/>
      <c r="AD10" s="20"/>
      <c r="AO10" s="34" t="s">
        <v>10</v>
      </c>
      <c r="AP10" s="34" t="s">
        <v>10</v>
      </c>
      <c r="AQ10" s="34" t="s">
        <v>10</v>
      </c>
      <c r="AR10" s="34" t="s">
        <v>10</v>
      </c>
      <c r="AS10" s="34" t="s">
        <v>10</v>
      </c>
      <c r="AT10" s="34" t="s">
        <v>10</v>
      </c>
      <c r="AU10" s="34" t="s">
        <v>10</v>
      </c>
      <c r="AV10" s="79" t="s">
        <v>10</v>
      </c>
      <c r="AW10" s="34" t="s">
        <v>10</v>
      </c>
      <c r="AX10" s="5"/>
    </row>
    <row r="11" spans="1:53">
      <c r="A11" s="14">
        <v>1</v>
      </c>
      <c r="B11" s="257" t="s">
        <v>203</v>
      </c>
      <c r="C11" s="53" t="s">
        <v>204</v>
      </c>
      <c r="D11" s="26">
        <v>2002</v>
      </c>
      <c r="E11" s="120" t="s">
        <v>232</v>
      </c>
      <c r="F11" s="80">
        <v>202</v>
      </c>
      <c r="G11" s="35">
        <v>152</v>
      </c>
      <c r="H11" s="25">
        <v>191</v>
      </c>
      <c r="I11" s="152">
        <v>181</v>
      </c>
      <c r="J11" s="25">
        <v>191</v>
      </c>
      <c r="K11" s="152">
        <v>202</v>
      </c>
      <c r="L11" s="25">
        <v>202</v>
      </c>
      <c r="M11" s="152">
        <v>202</v>
      </c>
      <c r="N11" s="102">
        <v>191</v>
      </c>
      <c r="O11" s="84">
        <v>202</v>
      </c>
      <c r="P11" s="204"/>
      <c r="Q11" s="205"/>
      <c r="R11" s="205"/>
      <c r="S11" s="232">
        <v>383</v>
      </c>
      <c r="T11" s="210">
        <v>152</v>
      </c>
      <c r="U11" s="210">
        <v>202</v>
      </c>
      <c r="V11" s="102">
        <v>202</v>
      </c>
      <c r="W11" s="84">
        <v>202</v>
      </c>
      <c r="X11" s="102"/>
      <c r="Y11" s="103">
        <f t="shared" ref="Y11:Y42" si="0">X11</f>
        <v>0</v>
      </c>
      <c r="Z11" s="213">
        <f t="shared" ref="Z11:Z42" si="1">SUM(F11:O11)+SUM(T11:Y11)+S11</f>
        <v>3057</v>
      </c>
      <c r="AA11" s="214">
        <f t="shared" ref="AA11:AA56" si="2">Z11-SMALL(AO11:AW11,1)</f>
        <v>3057</v>
      </c>
      <c r="AB11" s="77"/>
      <c r="AC11" s="77"/>
      <c r="AD11" s="77"/>
      <c r="AO11" s="28">
        <f t="shared" ref="AO11:AO60" si="3">F11+G11</f>
        <v>354</v>
      </c>
      <c r="AP11" s="28">
        <f t="shared" ref="AP11:AP60" si="4">H11+I11</f>
        <v>372</v>
      </c>
      <c r="AQ11" s="28">
        <f t="shared" ref="AQ11:AQ60" si="5">J11+K11</f>
        <v>393</v>
      </c>
      <c r="AR11" s="28">
        <f t="shared" ref="AR11:AR60" si="6">L11+M11</f>
        <v>404</v>
      </c>
      <c r="AS11" s="28">
        <f t="shared" ref="AS11:AS60" si="7">N11+O11</f>
        <v>393</v>
      </c>
      <c r="AT11" s="229">
        <f>S11</f>
        <v>383</v>
      </c>
      <c r="AU11" s="173">
        <f>T11+U11</f>
        <v>354</v>
      </c>
      <c r="AV11" s="35">
        <f>V11+W11</f>
        <v>404</v>
      </c>
      <c r="AW11" s="173">
        <f>X11+Y11</f>
        <v>0</v>
      </c>
      <c r="AX11" s="45"/>
    </row>
    <row r="12" spans="1:53">
      <c r="A12" s="15">
        <v>2</v>
      </c>
      <c r="B12" s="257" t="s">
        <v>294</v>
      </c>
      <c r="C12" s="109" t="s">
        <v>318</v>
      </c>
      <c r="D12" s="173">
        <v>2002</v>
      </c>
      <c r="E12" s="171" t="s">
        <v>82</v>
      </c>
      <c r="F12" s="80"/>
      <c r="G12" s="35"/>
      <c r="H12" s="27">
        <v>202</v>
      </c>
      <c r="I12" s="52">
        <v>171</v>
      </c>
      <c r="J12" s="102">
        <v>202</v>
      </c>
      <c r="K12" s="174">
        <v>191</v>
      </c>
      <c r="L12" s="27">
        <v>181</v>
      </c>
      <c r="M12" s="52">
        <v>161</v>
      </c>
      <c r="N12" s="27">
        <v>202</v>
      </c>
      <c r="O12" s="173">
        <v>95</v>
      </c>
      <c r="P12" s="206"/>
      <c r="Q12" s="207"/>
      <c r="R12" s="207"/>
      <c r="S12" s="233">
        <v>281</v>
      </c>
      <c r="T12" s="210">
        <v>110</v>
      </c>
      <c r="U12" s="210">
        <v>181</v>
      </c>
      <c r="V12" s="27">
        <v>191</v>
      </c>
      <c r="W12" s="173">
        <v>191</v>
      </c>
      <c r="X12" s="27">
        <v>152</v>
      </c>
      <c r="Y12" s="35">
        <f t="shared" si="0"/>
        <v>152</v>
      </c>
      <c r="Z12" s="213">
        <f t="shared" si="1"/>
        <v>2663</v>
      </c>
      <c r="AA12" s="214">
        <f t="shared" si="2"/>
        <v>2663</v>
      </c>
      <c r="AB12" s="77"/>
      <c r="AC12" s="77"/>
      <c r="AD12" s="77"/>
      <c r="AO12" s="173">
        <f t="shared" si="3"/>
        <v>0</v>
      </c>
      <c r="AP12" s="173">
        <f t="shared" si="4"/>
        <v>373</v>
      </c>
      <c r="AQ12" s="28">
        <f t="shared" si="5"/>
        <v>393</v>
      </c>
      <c r="AR12" s="28">
        <f t="shared" si="6"/>
        <v>342</v>
      </c>
      <c r="AS12" s="28">
        <f t="shared" si="7"/>
        <v>297</v>
      </c>
      <c r="AT12" s="229">
        <f t="shared" ref="AT12:AT60" si="8">S12</f>
        <v>281</v>
      </c>
      <c r="AU12" s="173">
        <f t="shared" ref="AU12:AU60" si="9">T12+U12</f>
        <v>291</v>
      </c>
      <c r="AV12" s="35">
        <f t="shared" ref="AV12:AV60" si="10">V12+W12</f>
        <v>382</v>
      </c>
      <c r="AW12" s="173">
        <f t="shared" ref="AW12:AW60" si="11">X12+Y12</f>
        <v>304</v>
      </c>
      <c r="AX12" s="45"/>
    </row>
    <row r="13" spans="1:53">
      <c r="A13" s="15">
        <v>3</v>
      </c>
      <c r="B13" s="257" t="s">
        <v>208</v>
      </c>
      <c r="C13" s="53" t="s">
        <v>209</v>
      </c>
      <c r="D13" s="28">
        <v>2002</v>
      </c>
      <c r="E13" s="56" t="s">
        <v>69</v>
      </c>
      <c r="F13" s="80">
        <v>161</v>
      </c>
      <c r="G13" s="35">
        <v>144</v>
      </c>
      <c r="H13" s="27">
        <v>83</v>
      </c>
      <c r="I13" s="52">
        <v>100</v>
      </c>
      <c r="J13" s="102">
        <v>152</v>
      </c>
      <c r="K13" s="174">
        <v>120</v>
      </c>
      <c r="L13" s="27">
        <v>128</v>
      </c>
      <c r="M13" s="52">
        <v>171</v>
      </c>
      <c r="N13" s="27">
        <v>128</v>
      </c>
      <c r="O13" s="28">
        <v>136</v>
      </c>
      <c r="P13" s="206">
        <v>191</v>
      </c>
      <c r="Q13" s="207">
        <v>191</v>
      </c>
      <c r="R13" s="207">
        <v>202</v>
      </c>
      <c r="S13" s="225">
        <v>389.33333333333331</v>
      </c>
      <c r="T13" s="210">
        <v>181</v>
      </c>
      <c r="U13" s="210">
        <v>152</v>
      </c>
      <c r="V13" s="27">
        <v>181</v>
      </c>
      <c r="W13" s="173">
        <v>181</v>
      </c>
      <c r="X13" s="27">
        <v>161</v>
      </c>
      <c r="Y13" s="35">
        <f t="shared" si="0"/>
        <v>161</v>
      </c>
      <c r="Z13" s="213">
        <f t="shared" si="1"/>
        <v>2729.3333333333335</v>
      </c>
      <c r="AA13" s="214">
        <f t="shared" si="2"/>
        <v>2546.3333333333335</v>
      </c>
      <c r="AB13" s="77"/>
      <c r="AC13" s="77"/>
      <c r="AD13" s="77"/>
      <c r="AO13" s="173">
        <f t="shared" si="3"/>
        <v>305</v>
      </c>
      <c r="AP13" s="173">
        <f t="shared" si="4"/>
        <v>183</v>
      </c>
      <c r="AQ13" s="28">
        <f t="shared" si="5"/>
        <v>272</v>
      </c>
      <c r="AR13" s="28">
        <f t="shared" si="6"/>
        <v>299</v>
      </c>
      <c r="AS13" s="28">
        <f t="shared" si="7"/>
        <v>264</v>
      </c>
      <c r="AT13" s="229">
        <f t="shared" si="8"/>
        <v>389.33333333333331</v>
      </c>
      <c r="AU13" s="173">
        <f t="shared" si="9"/>
        <v>333</v>
      </c>
      <c r="AV13" s="35">
        <f t="shared" si="10"/>
        <v>362</v>
      </c>
      <c r="AW13" s="173">
        <f t="shared" si="11"/>
        <v>322</v>
      </c>
      <c r="AX13" s="45"/>
    </row>
    <row r="14" spans="1:53">
      <c r="A14" s="15">
        <v>4</v>
      </c>
      <c r="B14" s="257" t="s">
        <v>206</v>
      </c>
      <c r="C14" s="53" t="s">
        <v>207</v>
      </c>
      <c r="D14" s="28">
        <v>2003</v>
      </c>
      <c r="E14" s="56" t="s">
        <v>82</v>
      </c>
      <c r="F14" s="80">
        <v>152</v>
      </c>
      <c r="G14" s="35">
        <v>171</v>
      </c>
      <c r="H14" s="27">
        <v>115</v>
      </c>
      <c r="I14" s="52">
        <v>83</v>
      </c>
      <c r="J14" s="102">
        <v>171</v>
      </c>
      <c r="K14" s="174">
        <v>144</v>
      </c>
      <c r="L14" s="27">
        <v>105</v>
      </c>
      <c r="M14" s="52">
        <v>152</v>
      </c>
      <c r="N14" s="27">
        <v>152</v>
      </c>
      <c r="O14" s="28">
        <v>128</v>
      </c>
      <c r="P14" s="206"/>
      <c r="Q14" s="207"/>
      <c r="R14" s="207"/>
      <c r="S14" s="233">
        <v>274</v>
      </c>
      <c r="T14" s="210">
        <v>161</v>
      </c>
      <c r="U14" s="210">
        <v>128</v>
      </c>
      <c r="V14" s="27">
        <v>95</v>
      </c>
      <c r="W14" s="173">
        <v>152</v>
      </c>
      <c r="X14" s="27">
        <v>72</v>
      </c>
      <c r="Y14" s="35">
        <f t="shared" si="0"/>
        <v>72</v>
      </c>
      <c r="Z14" s="213">
        <f t="shared" si="1"/>
        <v>2327</v>
      </c>
      <c r="AA14" s="214">
        <f t="shared" si="2"/>
        <v>2183</v>
      </c>
      <c r="AB14" s="77"/>
      <c r="AC14" s="77"/>
      <c r="AD14" s="77"/>
      <c r="AO14" s="173">
        <f t="shared" si="3"/>
        <v>323</v>
      </c>
      <c r="AP14" s="173">
        <f t="shared" si="4"/>
        <v>198</v>
      </c>
      <c r="AQ14" s="28">
        <f t="shared" si="5"/>
        <v>315</v>
      </c>
      <c r="AR14" s="28">
        <f t="shared" si="6"/>
        <v>257</v>
      </c>
      <c r="AS14" s="28">
        <f t="shared" si="7"/>
        <v>280</v>
      </c>
      <c r="AT14" s="229">
        <f t="shared" si="8"/>
        <v>274</v>
      </c>
      <c r="AU14" s="173">
        <f t="shared" si="9"/>
        <v>289</v>
      </c>
      <c r="AV14" s="35">
        <f t="shared" si="10"/>
        <v>247</v>
      </c>
      <c r="AW14" s="173">
        <f t="shared" si="11"/>
        <v>144</v>
      </c>
      <c r="AX14" s="45"/>
    </row>
    <row r="15" spans="1:53">
      <c r="A15" s="15">
        <v>5</v>
      </c>
      <c r="B15" s="257" t="s">
        <v>91</v>
      </c>
      <c r="C15" s="53" t="s">
        <v>210</v>
      </c>
      <c r="D15" s="173">
        <v>2002</v>
      </c>
      <c r="E15" s="56" t="s">
        <v>82</v>
      </c>
      <c r="F15" s="80">
        <v>115</v>
      </c>
      <c r="G15" s="35">
        <v>100</v>
      </c>
      <c r="H15" s="27">
        <v>95</v>
      </c>
      <c r="I15" s="52">
        <v>136</v>
      </c>
      <c r="J15" s="102">
        <v>115</v>
      </c>
      <c r="K15" s="174">
        <v>115</v>
      </c>
      <c r="L15" s="27">
        <v>110</v>
      </c>
      <c r="M15" s="52">
        <v>100</v>
      </c>
      <c r="N15" s="27">
        <v>115</v>
      </c>
      <c r="O15" s="173">
        <v>115</v>
      </c>
      <c r="P15" s="206"/>
      <c r="Q15" s="207"/>
      <c r="R15" s="207"/>
      <c r="S15" s="235">
        <v>223</v>
      </c>
      <c r="T15" s="210">
        <v>120</v>
      </c>
      <c r="U15" s="210">
        <v>86</v>
      </c>
      <c r="V15" s="27">
        <v>152</v>
      </c>
      <c r="W15" s="173">
        <v>136</v>
      </c>
      <c r="X15" s="27">
        <v>60</v>
      </c>
      <c r="Y15" s="35">
        <f t="shared" si="0"/>
        <v>60</v>
      </c>
      <c r="Z15" s="213">
        <f t="shared" si="1"/>
        <v>1953</v>
      </c>
      <c r="AA15" s="214">
        <f t="shared" si="2"/>
        <v>1833</v>
      </c>
      <c r="AB15" s="77"/>
      <c r="AC15" s="77"/>
      <c r="AD15" s="77"/>
      <c r="AO15" s="173">
        <f t="shared" si="3"/>
        <v>215</v>
      </c>
      <c r="AP15" s="173">
        <f t="shared" si="4"/>
        <v>231</v>
      </c>
      <c r="AQ15" s="28">
        <f t="shared" si="5"/>
        <v>230</v>
      </c>
      <c r="AR15" s="28">
        <f t="shared" si="6"/>
        <v>210</v>
      </c>
      <c r="AS15" s="28">
        <f t="shared" si="7"/>
        <v>230</v>
      </c>
      <c r="AT15" s="229">
        <f t="shared" si="8"/>
        <v>223</v>
      </c>
      <c r="AU15" s="173">
        <f t="shared" si="9"/>
        <v>206</v>
      </c>
      <c r="AV15" s="35">
        <f t="shared" si="10"/>
        <v>288</v>
      </c>
      <c r="AW15" s="173">
        <f t="shared" si="11"/>
        <v>120</v>
      </c>
      <c r="AX15" s="45"/>
    </row>
    <row r="16" spans="1:53">
      <c r="A16" s="15">
        <v>6</v>
      </c>
      <c r="B16" s="258" t="s">
        <v>216</v>
      </c>
      <c r="C16" s="111" t="s">
        <v>178</v>
      </c>
      <c r="D16" s="28">
        <v>2003</v>
      </c>
      <c r="E16" s="121" t="s">
        <v>124</v>
      </c>
      <c r="F16" s="114">
        <v>86</v>
      </c>
      <c r="G16" s="35">
        <v>115</v>
      </c>
      <c r="H16" s="27">
        <v>72</v>
      </c>
      <c r="I16" s="52">
        <v>70</v>
      </c>
      <c r="J16" s="102">
        <v>105</v>
      </c>
      <c r="K16" s="174">
        <v>23</v>
      </c>
      <c r="L16" s="27">
        <v>95</v>
      </c>
      <c r="M16" s="52">
        <v>120</v>
      </c>
      <c r="N16" s="27">
        <v>110</v>
      </c>
      <c r="O16" s="28">
        <v>105</v>
      </c>
      <c r="P16" s="206">
        <v>202</v>
      </c>
      <c r="Q16" s="207">
        <v>171</v>
      </c>
      <c r="R16" s="207">
        <v>161</v>
      </c>
      <c r="S16" s="225">
        <v>356</v>
      </c>
      <c r="T16" s="210">
        <v>74</v>
      </c>
      <c r="U16" s="210">
        <v>59</v>
      </c>
      <c r="V16" s="27">
        <v>171</v>
      </c>
      <c r="W16" s="173">
        <v>144</v>
      </c>
      <c r="X16" s="27">
        <v>110</v>
      </c>
      <c r="Y16" s="35">
        <f t="shared" si="0"/>
        <v>110</v>
      </c>
      <c r="Z16" s="213">
        <f t="shared" si="1"/>
        <v>1925</v>
      </c>
      <c r="AA16" s="214">
        <f t="shared" si="2"/>
        <v>1797</v>
      </c>
      <c r="AB16" s="77"/>
      <c r="AC16" s="77"/>
      <c r="AD16" s="77"/>
      <c r="AO16" s="173">
        <f t="shared" si="3"/>
        <v>201</v>
      </c>
      <c r="AP16" s="173">
        <f t="shared" si="4"/>
        <v>142</v>
      </c>
      <c r="AQ16" s="28">
        <f t="shared" si="5"/>
        <v>128</v>
      </c>
      <c r="AR16" s="28">
        <f t="shared" si="6"/>
        <v>215</v>
      </c>
      <c r="AS16" s="28">
        <f t="shared" si="7"/>
        <v>215</v>
      </c>
      <c r="AT16" s="229">
        <f t="shared" si="8"/>
        <v>356</v>
      </c>
      <c r="AU16" s="173">
        <f t="shared" si="9"/>
        <v>133</v>
      </c>
      <c r="AV16" s="35">
        <f t="shared" si="10"/>
        <v>315</v>
      </c>
      <c r="AW16" s="173">
        <f t="shared" si="11"/>
        <v>220</v>
      </c>
      <c r="AX16" s="45"/>
    </row>
    <row r="17" spans="1:50">
      <c r="A17" s="15">
        <v>7</v>
      </c>
      <c r="B17" s="257" t="s">
        <v>223</v>
      </c>
      <c r="C17" s="53" t="s">
        <v>178</v>
      </c>
      <c r="D17" s="28">
        <v>2003</v>
      </c>
      <c r="E17" s="56" t="s">
        <v>69</v>
      </c>
      <c r="F17" s="80">
        <v>100</v>
      </c>
      <c r="G17" s="35">
        <v>83</v>
      </c>
      <c r="H17" s="27">
        <v>57</v>
      </c>
      <c r="I17" s="52">
        <v>78</v>
      </c>
      <c r="J17" s="102">
        <v>95</v>
      </c>
      <c r="K17" s="174">
        <v>100</v>
      </c>
      <c r="L17" s="27">
        <v>136</v>
      </c>
      <c r="M17" s="52">
        <v>128</v>
      </c>
      <c r="N17" s="27">
        <v>86</v>
      </c>
      <c r="O17" s="28">
        <v>171</v>
      </c>
      <c r="P17" s="206"/>
      <c r="Q17" s="207"/>
      <c r="R17" s="207"/>
      <c r="S17" s="235">
        <v>207</v>
      </c>
      <c r="T17" s="210">
        <v>78</v>
      </c>
      <c r="U17" s="210">
        <v>105</v>
      </c>
      <c r="V17" s="27">
        <v>144</v>
      </c>
      <c r="W17" s="173">
        <v>161</v>
      </c>
      <c r="X17" s="27">
        <v>92</v>
      </c>
      <c r="Y17" s="35">
        <f t="shared" si="0"/>
        <v>92</v>
      </c>
      <c r="Z17" s="213">
        <f t="shared" si="1"/>
        <v>1913</v>
      </c>
      <c r="AA17" s="214">
        <f t="shared" si="2"/>
        <v>1778</v>
      </c>
      <c r="AB17" s="77"/>
      <c r="AC17" s="77"/>
      <c r="AD17" s="77"/>
      <c r="AO17" s="173">
        <f t="shared" si="3"/>
        <v>183</v>
      </c>
      <c r="AP17" s="173">
        <f t="shared" si="4"/>
        <v>135</v>
      </c>
      <c r="AQ17" s="28">
        <f t="shared" si="5"/>
        <v>195</v>
      </c>
      <c r="AR17" s="28">
        <f t="shared" si="6"/>
        <v>264</v>
      </c>
      <c r="AS17" s="28">
        <f t="shared" si="7"/>
        <v>257</v>
      </c>
      <c r="AT17" s="229">
        <f t="shared" si="8"/>
        <v>207</v>
      </c>
      <c r="AU17" s="173">
        <f t="shared" si="9"/>
        <v>183</v>
      </c>
      <c r="AV17" s="35">
        <f t="shared" si="10"/>
        <v>305</v>
      </c>
      <c r="AW17" s="173">
        <f t="shared" si="11"/>
        <v>184</v>
      </c>
      <c r="AX17" s="45"/>
    </row>
    <row r="18" spans="1:50">
      <c r="A18" s="15">
        <v>8</v>
      </c>
      <c r="B18" s="175" t="s">
        <v>300</v>
      </c>
      <c r="C18" s="173" t="s">
        <v>326</v>
      </c>
      <c r="D18" s="28">
        <v>2003</v>
      </c>
      <c r="E18" s="52" t="s">
        <v>192</v>
      </c>
      <c r="F18" s="80"/>
      <c r="G18" s="35"/>
      <c r="H18" s="27">
        <v>60</v>
      </c>
      <c r="I18" s="52">
        <v>80</v>
      </c>
      <c r="J18" s="102">
        <v>74</v>
      </c>
      <c r="K18" s="174">
        <v>152</v>
      </c>
      <c r="L18" s="27">
        <v>144</v>
      </c>
      <c r="M18" s="52">
        <v>115</v>
      </c>
      <c r="N18" s="27">
        <v>89</v>
      </c>
      <c r="O18" s="28">
        <v>83</v>
      </c>
      <c r="P18" s="206">
        <v>144</v>
      </c>
      <c r="Q18" s="207">
        <v>152</v>
      </c>
      <c r="R18" s="207">
        <v>181</v>
      </c>
      <c r="S18" s="225">
        <v>318</v>
      </c>
      <c r="T18" s="210">
        <v>95</v>
      </c>
      <c r="U18" s="210">
        <v>120</v>
      </c>
      <c r="V18" s="27">
        <v>136</v>
      </c>
      <c r="W18" s="173">
        <v>128</v>
      </c>
      <c r="X18" s="27">
        <v>76</v>
      </c>
      <c r="Y18" s="35">
        <f t="shared" si="0"/>
        <v>76</v>
      </c>
      <c r="Z18" s="213">
        <f t="shared" si="1"/>
        <v>1746</v>
      </c>
      <c r="AA18" s="214">
        <f t="shared" si="2"/>
        <v>1746</v>
      </c>
      <c r="AB18" s="77"/>
      <c r="AC18" s="77"/>
      <c r="AD18" s="77"/>
      <c r="AO18" s="173">
        <f t="shared" si="3"/>
        <v>0</v>
      </c>
      <c r="AP18" s="173">
        <f t="shared" si="4"/>
        <v>140</v>
      </c>
      <c r="AQ18" s="28">
        <f t="shared" si="5"/>
        <v>226</v>
      </c>
      <c r="AR18" s="28">
        <f t="shared" si="6"/>
        <v>259</v>
      </c>
      <c r="AS18" s="28">
        <f t="shared" si="7"/>
        <v>172</v>
      </c>
      <c r="AT18" s="229">
        <f t="shared" si="8"/>
        <v>318</v>
      </c>
      <c r="AU18" s="173">
        <f t="shared" si="9"/>
        <v>215</v>
      </c>
      <c r="AV18" s="35">
        <f t="shared" si="10"/>
        <v>264</v>
      </c>
      <c r="AW18" s="173">
        <f t="shared" si="11"/>
        <v>152</v>
      </c>
      <c r="AX18" s="45"/>
    </row>
    <row r="19" spans="1:50">
      <c r="A19" s="15">
        <v>9</v>
      </c>
      <c r="B19" s="257" t="s">
        <v>213</v>
      </c>
      <c r="C19" s="53" t="s">
        <v>214</v>
      </c>
      <c r="D19" s="28">
        <v>2003</v>
      </c>
      <c r="E19" s="56" t="s">
        <v>69</v>
      </c>
      <c r="F19" s="80">
        <v>128</v>
      </c>
      <c r="G19" s="35">
        <v>136</v>
      </c>
      <c r="H19" s="27"/>
      <c r="I19" s="52"/>
      <c r="J19" s="102">
        <v>110</v>
      </c>
      <c r="K19" s="174">
        <v>23</v>
      </c>
      <c r="L19" s="27">
        <v>115</v>
      </c>
      <c r="M19" s="52">
        <v>144</v>
      </c>
      <c r="N19" s="27"/>
      <c r="O19" s="28"/>
      <c r="P19" s="206"/>
      <c r="Q19" s="207"/>
      <c r="R19" s="207"/>
      <c r="S19" s="235">
        <v>219</v>
      </c>
      <c r="T19" s="210">
        <v>128</v>
      </c>
      <c r="U19" s="210">
        <v>171</v>
      </c>
      <c r="V19" s="27">
        <v>161</v>
      </c>
      <c r="W19" s="173">
        <v>171</v>
      </c>
      <c r="X19" s="27">
        <v>100</v>
      </c>
      <c r="Y19" s="35">
        <f t="shared" si="0"/>
        <v>100</v>
      </c>
      <c r="Z19" s="213">
        <f t="shared" si="1"/>
        <v>1706</v>
      </c>
      <c r="AA19" s="214">
        <f t="shared" si="2"/>
        <v>1706</v>
      </c>
      <c r="AB19" s="77"/>
      <c r="AC19" s="77"/>
      <c r="AD19" s="77"/>
      <c r="AO19" s="173">
        <f t="shared" si="3"/>
        <v>264</v>
      </c>
      <c r="AP19" s="173">
        <f t="shared" si="4"/>
        <v>0</v>
      </c>
      <c r="AQ19" s="28">
        <f t="shared" si="5"/>
        <v>133</v>
      </c>
      <c r="AR19" s="28">
        <f t="shared" si="6"/>
        <v>259</v>
      </c>
      <c r="AS19" s="28">
        <f t="shared" si="7"/>
        <v>0</v>
      </c>
      <c r="AT19" s="229">
        <f t="shared" si="8"/>
        <v>219</v>
      </c>
      <c r="AU19" s="173">
        <f t="shared" si="9"/>
        <v>299</v>
      </c>
      <c r="AV19" s="35">
        <f t="shared" si="10"/>
        <v>332</v>
      </c>
      <c r="AW19" s="173">
        <f t="shared" si="11"/>
        <v>200</v>
      </c>
      <c r="AX19" s="45"/>
    </row>
    <row r="20" spans="1:50">
      <c r="A20" s="15">
        <v>10</v>
      </c>
      <c r="B20" s="258" t="s">
        <v>171</v>
      </c>
      <c r="C20" s="111" t="s">
        <v>211</v>
      </c>
      <c r="D20" s="28">
        <v>2003</v>
      </c>
      <c r="E20" s="121" t="s">
        <v>170</v>
      </c>
      <c r="F20" s="114">
        <v>136</v>
      </c>
      <c r="G20" s="35">
        <v>161</v>
      </c>
      <c r="H20" s="27">
        <v>144</v>
      </c>
      <c r="I20" s="52">
        <v>144</v>
      </c>
      <c r="J20" s="102">
        <v>128</v>
      </c>
      <c r="K20" s="174">
        <v>128</v>
      </c>
      <c r="L20" s="27">
        <v>191</v>
      </c>
      <c r="M20" s="52">
        <v>191</v>
      </c>
      <c r="N20" s="27"/>
      <c r="O20" s="28"/>
      <c r="P20" s="206"/>
      <c r="Q20" s="207"/>
      <c r="R20" s="207"/>
      <c r="S20" s="234"/>
      <c r="T20" s="210"/>
      <c r="U20" s="210"/>
      <c r="V20" s="27"/>
      <c r="W20" s="173"/>
      <c r="X20" s="27">
        <v>202</v>
      </c>
      <c r="Y20" s="35">
        <f t="shared" si="0"/>
        <v>202</v>
      </c>
      <c r="Z20" s="213">
        <f t="shared" si="1"/>
        <v>1627</v>
      </c>
      <c r="AA20" s="214">
        <f t="shared" si="2"/>
        <v>1627</v>
      </c>
      <c r="AB20" s="77"/>
      <c r="AC20" s="77"/>
      <c r="AD20" s="77"/>
      <c r="AO20" s="173">
        <f t="shared" si="3"/>
        <v>297</v>
      </c>
      <c r="AP20" s="173">
        <f t="shared" si="4"/>
        <v>288</v>
      </c>
      <c r="AQ20" s="28">
        <f t="shared" si="5"/>
        <v>256</v>
      </c>
      <c r="AR20" s="28">
        <f t="shared" si="6"/>
        <v>382</v>
      </c>
      <c r="AS20" s="28">
        <f t="shared" si="7"/>
        <v>0</v>
      </c>
      <c r="AT20" s="229">
        <f t="shared" si="8"/>
        <v>0</v>
      </c>
      <c r="AU20" s="173">
        <f t="shared" si="9"/>
        <v>0</v>
      </c>
      <c r="AV20" s="35">
        <f t="shared" si="10"/>
        <v>0</v>
      </c>
      <c r="AW20" s="173">
        <f t="shared" si="11"/>
        <v>404</v>
      </c>
      <c r="AX20" s="45"/>
    </row>
    <row r="21" spans="1:50">
      <c r="A21" s="15">
        <v>11</v>
      </c>
      <c r="B21" s="257" t="s">
        <v>217</v>
      </c>
      <c r="C21" s="53" t="s">
        <v>106</v>
      </c>
      <c r="D21" s="28">
        <v>2003</v>
      </c>
      <c r="E21" s="56" t="s">
        <v>233</v>
      </c>
      <c r="F21" s="80">
        <v>105</v>
      </c>
      <c r="G21" s="35">
        <v>89</v>
      </c>
      <c r="H21" s="27">
        <v>66</v>
      </c>
      <c r="I21" s="52">
        <v>59</v>
      </c>
      <c r="J21" s="102">
        <v>62</v>
      </c>
      <c r="K21" s="174">
        <v>110</v>
      </c>
      <c r="L21" s="27"/>
      <c r="M21" s="52"/>
      <c r="N21" s="27">
        <v>83</v>
      </c>
      <c r="O21" s="28">
        <v>144</v>
      </c>
      <c r="P21" s="206">
        <v>115</v>
      </c>
      <c r="Q21" s="207">
        <v>161</v>
      </c>
      <c r="R21" s="207">
        <v>191</v>
      </c>
      <c r="S21" s="225">
        <v>311.33333333333331</v>
      </c>
      <c r="T21" s="210">
        <v>83</v>
      </c>
      <c r="U21" s="210">
        <v>136</v>
      </c>
      <c r="V21" s="27">
        <v>115</v>
      </c>
      <c r="W21" s="173">
        <v>120</v>
      </c>
      <c r="X21" s="27">
        <v>59</v>
      </c>
      <c r="Y21" s="35">
        <f t="shared" si="0"/>
        <v>59</v>
      </c>
      <c r="Z21" s="213">
        <f t="shared" si="1"/>
        <v>1601.3333333333333</v>
      </c>
      <c r="AA21" s="214">
        <f t="shared" si="2"/>
        <v>1601.3333333333333</v>
      </c>
      <c r="AB21" s="77"/>
      <c r="AC21" s="77"/>
      <c r="AD21" s="77"/>
      <c r="AO21" s="173">
        <f t="shared" si="3"/>
        <v>194</v>
      </c>
      <c r="AP21" s="173">
        <f t="shared" si="4"/>
        <v>125</v>
      </c>
      <c r="AQ21" s="28">
        <f t="shared" si="5"/>
        <v>172</v>
      </c>
      <c r="AR21" s="28">
        <f t="shared" si="6"/>
        <v>0</v>
      </c>
      <c r="AS21" s="28">
        <f t="shared" si="7"/>
        <v>227</v>
      </c>
      <c r="AT21" s="229">
        <f t="shared" si="8"/>
        <v>311.33333333333331</v>
      </c>
      <c r="AU21" s="173">
        <f t="shared" si="9"/>
        <v>219</v>
      </c>
      <c r="AV21" s="35">
        <f t="shared" si="10"/>
        <v>235</v>
      </c>
      <c r="AW21" s="173">
        <f t="shared" si="11"/>
        <v>118</v>
      </c>
      <c r="AX21" s="45"/>
    </row>
    <row r="22" spans="1:50">
      <c r="A22" s="15">
        <v>12</v>
      </c>
      <c r="B22" s="257" t="s">
        <v>205</v>
      </c>
      <c r="C22" s="53" t="s">
        <v>73</v>
      </c>
      <c r="D22" s="28">
        <v>2002</v>
      </c>
      <c r="E22" s="56" t="s">
        <v>170</v>
      </c>
      <c r="F22" s="80">
        <v>144</v>
      </c>
      <c r="G22" s="35">
        <v>181</v>
      </c>
      <c r="H22" s="27">
        <v>120</v>
      </c>
      <c r="I22" s="52">
        <v>89</v>
      </c>
      <c r="J22" s="102">
        <v>136</v>
      </c>
      <c r="K22" s="174">
        <v>136</v>
      </c>
      <c r="L22" s="27">
        <v>171</v>
      </c>
      <c r="M22" s="52">
        <v>181</v>
      </c>
      <c r="N22" s="27"/>
      <c r="O22" s="28"/>
      <c r="P22" s="206"/>
      <c r="Q22" s="207"/>
      <c r="R22" s="207"/>
      <c r="S22" s="234"/>
      <c r="T22" s="210"/>
      <c r="U22" s="210"/>
      <c r="V22" s="27"/>
      <c r="W22" s="173"/>
      <c r="X22" s="27">
        <v>191</v>
      </c>
      <c r="Y22" s="35">
        <f t="shared" si="0"/>
        <v>191</v>
      </c>
      <c r="Z22" s="213">
        <f t="shared" si="1"/>
        <v>1540</v>
      </c>
      <c r="AA22" s="214">
        <f t="shared" si="2"/>
        <v>1540</v>
      </c>
      <c r="AB22" s="77"/>
      <c r="AC22" s="77"/>
      <c r="AD22" s="77"/>
      <c r="AO22" s="173">
        <f t="shared" si="3"/>
        <v>325</v>
      </c>
      <c r="AP22" s="173">
        <f t="shared" si="4"/>
        <v>209</v>
      </c>
      <c r="AQ22" s="28">
        <f t="shared" si="5"/>
        <v>272</v>
      </c>
      <c r="AR22" s="28">
        <f t="shared" si="6"/>
        <v>352</v>
      </c>
      <c r="AS22" s="28">
        <f t="shared" si="7"/>
        <v>0</v>
      </c>
      <c r="AT22" s="229">
        <f t="shared" si="8"/>
        <v>0</v>
      </c>
      <c r="AU22" s="173">
        <f t="shared" si="9"/>
        <v>0</v>
      </c>
      <c r="AV22" s="35">
        <f t="shared" si="10"/>
        <v>0</v>
      </c>
      <c r="AW22" s="173">
        <f t="shared" si="11"/>
        <v>382</v>
      </c>
      <c r="AX22" s="45"/>
    </row>
    <row r="23" spans="1:50">
      <c r="A23" s="15">
        <v>13</v>
      </c>
      <c r="B23" s="257" t="s">
        <v>153</v>
      </c>
      <c r="C23" s="53" t="s">
        <v>215</v>
      </c>
      <c r="D23" s="28">
        <v>2003</v>
      </c>
      <c r="E23" s="56" t="s">
        <v>82</v>
      </c>
      <c r="F23" s="80">
        <v>83</v>
      </c>
      <c r="G23" s="35">
        <v>120</v>
      </c>
      <c r="H23" s="27">
        <v>59</v>
      </c>
      <c r="I23" s="52">
        <v>47</v>
      </c>
      <c r="J23" s="102">
        <v>72</v>
      </c>
      <c r="K23" s="174">
        <v>78</v>
      </c>
      <c r="L23" s="27">
        <v>89</v>
      </c>
      <c r="M23" s="52">
        <v>89</v>
      </c>
      <c r="N23" s="27">
        <v>100</v>
      </c>
      <c r="O23" s="28">
        <v>92</v>
      </c>
      <c r="P23" s="206">
        <v>161</v>
      </c>
      <c r="Q23" s="207">
        <v>181</v>
      </c>
      <c r="R23" s="207">
        <v>136</v>
      </c>
      <c r="S23" s="225">
        <v>318.66666666666669</v>
      </c>
      <c r="T23" s="210">
        <v>76</v>
      </c>
      <c r="U23" s="210">
        <v>74</v>
      </c>
      <c r="V23" s="27">
        <v>92</v>
      </c>
      <c r="W23" s="173">
        <v>92</v>
      </c>
      <c r="X23" s="27">
        <v>51</v>
      </c>
      <c r="Y23" s="35">
        <f t="shared" si="0"/>
        <v>51</v>
      </c>
      <c r="Z23" s="213">
        <f t="shared" si="1"/>
        <v>1583.6666666666667</v>
      </c>
      <c r="AA23" s="214">
        <f t="shared" si="2"/>
        <v>1481.6666666666667</v>
      </c>
      <c r="AB23" s="77"/>
      <c r="AC23" s="77"/>
      <c r="AD23" s="77"/>
      <c r="AO23" s="173">
        <f t="shared" si="3"/>
        <v>203</v>
      </c>
      <c r="AP23" s="173">
        <f t="shared" si="4"/>
        <v>106</v>
      </c>
      <c r="AQ23" s="28">
        <f t="shared" si="5"/>
        <v>150</v>
      </c>
      <c r="AR23" s="28">
        <f t="shared" si="6"/>
        <v>178</v>
      </c>
      <c r="AS23" s="28">
        <f t="shared" si="7"/>
        <v>192</v>
      </c>
      <c r="AT23" s="229">
        <f t="shared" si="8"/>
        <v>318.66666666666669</v>
      </c>
      <c r="AU23" s="173">
        <f t="shared" si="9"/>
        <v>150</v>
      </c>
      <c r="AV23" s="35">
        <f t="shared" si="10"/>
        <v>184</v>
      </c>
      <c r="AW23" s="173">
        <f t="shared" si="11"/>
        <v>102</v>
      </c>
      <c r="AX23" s="45"/>
    </row>
    <row r="24" spans="1:50">
      <c r="A24" s="15">
        <v>14</v>
      </c>
      <c r="B24" s="175" t="s">
        <v>332</v>
      </c>
      <c r="C24" s="173" t="s">
        <v>333</v>
      </c>
      <c r="D24" s="28">
        <v>2003</v>
      </c>
      <c r="E24" s="52" t="s">
        <v>69</v>
      </c>
      <c r="F24" s="80"/>
      <c r="G24" s="35"/>
      <c r="H24" s="27">
        <v>45</v>
      </c>
      <c r="I24" s="52">
        <v>53</v>
      </c>
      <c r="J24" s="102">
        <v>78</v>
      </c>
      <c r="K24" s="174">
        <v>74</v>
      </c>
      <c r="L24" s="27">
        <v>86</v>
      </c>
      <c r="M24" s="52">
        <v>86</v>
      </c>
      <c r="N24" s="27">
        <v>105</v>
      </c>
      <c r="O24" s="28">
        <v>89</v>
      </c>
      <c r="P24" s="206">
        <v>181</v>
      </c>
      <c r="Q24" s="207">
        <v>144</v>
      </c>
      <c r="R24" s="207">
        <v>152</v>
      </c>
      <c r="S24" s="225">
        <v>318</v>
      </c>
      <c r="T24" s="210">
        <v>62</v>
      </c>
      <c r="U24" s="210">
        <v>64</v>
      </c>
      <c r="V24" s="27">
        <v>120</v>
      </c>
      <c r="W24" s="173">
        <v>105</v>
      </c>
      <c r="X24" s="27">
        <v>66</v>
      </c>
      <c r="Y24" s="35">
        <f t="shared" si="0"/>
        <v>66</v>
      </c>
      <c r="Z24" s="213">
        <f t="shared" si="1"/>
        <v>1417</v>
      </c>
      <c r="AA24" s="214">
        <f t="shared" si="2"/>
        <v>1417</v>
      </c>
      <c r="AB24" s="77"/>
      <c r="AC24" s="77"/>
      <c r="AD24" s="77"/>
      <c r="AO24" s="173">
        <f t="shared" si="3"/>
        <v>0</v>
      </c>
      <c r="AP24" s="173">
        <f t="shared" si="4"/>
        <v>98</v>
      </c>
      <c r="AQ24" s="28">
        <f t="shared" si="5"/>
        <v>152</v>
      </c>
      <c r="AR24" s="28">
        <f t="shared" si="6"/>
        <v>172</v>
      </c>
      <c r="AS24" s="28">
        <f t="shared" si="7"/>
        <v>194</v>
      </c>
      <c r="AT24" s="229">
        <f t="shared" si="8"/>
        <v>318</v>
      </c>
      <c r="AU24" s="173">
        <f t="shared" si="9"/>
        <v>126</v>
      </c>
      <c r="AV24" s="35">
        <f t="shared" si="10"/>
        <v>225</v>
      </c>
      <c r="AW24" s="173">
        <f t="shared" si="11"/>
        <v>132</v>
      </c>
      <c r="AX24" s="45"/>
    </row>
    <row r="25" spans="1:50">
      <c r="A25" s="15">
        <v>15</v>
      </c>
      <c r="B25" s="257" t="s">
        <v>219</v>
      </c>
      <c r="C25" s="53" t="s">
        <v>220</v>
      </c>
      <c r="D25" s="28">
        <v>2003</v>
      </c>
      <c r="E25" s="56" t="s">
        <v>114</v>
      </c>
      <c r="F25" s="80">
        <v>76</v>
      </c>
      <c r="G25" s="35">
        <v>110</v>
      </c>
      <c r="H25" s="27">
        <v>53</v>
      </c>
      <c r="I25" s="52">
        <v>49</v>
      </c>
      <c r="J25" s="102">
        <v>83</v>
      </c>
      <c r="K25" s="174">
        <v>59</v>
      </c>
      <c r="L25" s="27">
        <v>83</v>
      </c>
      <c r="M25" s="52">
        <v>110</v>
      </c>
      <c r="N25" s="27">
        <v>95</v>
      </c>
      <c r="O25" s="28">
        <v>78</v>
      </c>
      <c r="P25" s="206"/>
      <c r="Q25" s="207"/>
      <c r="R25" s="207"/>
      <c r="S25" s="225"/>
      <c r="T25" s="210">
        <v>171</v>
      </c>
      <c r="U25" s="210">
        <v>58</v>
      </c>
      <c r="V25" s="27">
        <v>110</v>
      </c>
      <c r="W25" s="173">
        <v>100</v>
      </c>
      <c r="X25" s="27"/>
      <c r="Y25" s="35">
        <f t="shared" si="0"/>
        <v>0</v>
      </c>
      <c r="Z25" s="213">
        <f t="shared" si="1"/>
        <v>1235</v>
      </c>
      <c r="AA25" s="214">
        <f t="shared" si="2"/>
        <v>1235</v>
      </c>
      <c r="AB25" s="77"/>
      <c r="AC25" s="77"/>
      <c r="AD25" s="77"/>
      <c r="AO25" s="173">
        <f t="shared" si="3"/>
        <v>186</v>
      </c>
      <c r="AP25" s="173">
        <f t="shared" si="4"/>
        <v>102</v>
      </c>
      <c r="AQ25" s="28">
        <f t="shared" si="5"/>
        <v>142</v>
      </c>
      <c r="AR25" s="28">
        <f t="shared" si="6"/>
        <v>193</v>
      </c>
      <c r="AS25" s="28">
        <f t="shared" si="7"/>
        <v>173</v>
      </c>
      <c r="AT25" s="229">
        <f t="shared" si="8"/>
        <v>0</v>
      </c>
      <c r="AU25" s="173">
        <f t="shared" si="9"/>
        <v>229</v>
      </c>
      <c r="AV25" s="35">
        <f t="shared" si="10"/>
        <v>210</v>
      </c>
      <c r="AW25" s="173">
        <f t="shared" si="11"/>
        <v>0</v>
      </c>
      <c r="AX25" s="45"/>
    </row>
    <row r="26" spans="1:50">
      <c r="A26" s="15">
        <v>16</v>
      </c>
      <c r="B26" s="257" t="s">
        <v>218</v>
      </c>
      <c r="C26" s="53" t="s">
        <v>112</v>
      </c>
      <c r="D26" s="28">
        <v>2002</v>
      </c>
      <c r="E26" s="56" t="s">
        <v>233</v>
      </c>
      <c r="F26" s="80">
        <v>110</v>
      </c>
      <c r="G26" s="35">
        <v>78</v>
      </c>
      <c r="H26" s="27">
        <v>55</v>
      </c>
      <c r="I26" s="52">
        <v>58</v>
      </c>
      <c r="J26" s="102">
        <v>58</v>
      </c>
      <c r="K26" s="174">
        <v>64</v>
      </c>
      <c r="L26" s="27"/>
      <c r="M26" s="52"/>
      <c r="N26" s="27"/>
      <c r="O26" s="28"/>
      <c r="P26" s="206">
        <v>152</v>
      </c>
      <c r="Q26" s="207">
        <v>136</v>
      </c>
      <c r="R26" s="207">
        <v>171</v>
      </c>
      <c r="S26" s="225">
        <v>306</v>
      </c>
      <c r="T26" s="210">
        <v>56</v>
      </c>
      <c r="U26" s="210">
        <v>70</v>
      </c>
      <c r="V26" s="27">
        <v>105</v>
      </c>
      <c r="W26" s="173">
        <v>115</v>
      </c>
      <c r="X26" s="27">
        <v>80</v>
      </c>
      <c r="Y26" s="35">
        <f t="shared" si="0"/>
        <v>80</v>
      </c>
      <c r="Z26" s="213">
        <f t="shared" si="1"/>
        <v>1235</v>
      </c>
      <c r="AA26" s="214">
        <f t="shared" si="2"/>
        <v>1235</v>
      </c>
      <c r="AD26" s="20"/>
      <c r="AO26" s="173">
        <f t="shared" si="3"/>
        <v>188</v>
      </c>
      <c r="AP26" s="173">
        <f t="shared" si="4"/>
        <v>113</v>
      </c>
      <c r="AQ26" s="28">
        <f t="shared" si="5"/>
        <v>122</v>
      </c>
      <c r="AR26" s="28">
        <f t="shared" si="6"/>
        <v>0</v>
      </c>
      <c r="AS26" s="28">
        <f t="shared" si="7"/>
        <v>0</v>
      </c>
      <c r="AT26" s="229">
        <f t="shared" si="8"/>
        <v>306</v>
      </c>
      <c r="AU26" s="173">
        <f t="shared" si="9"/>
        <v>126</v>
      </c>
      <c r="AV26" s="35">
        <f t="shared" si="10"/>
        <v>220</v>
      </c>
      <c r="AW26" s="173">
        <f t="shared" si="11"/>
        <v>160</v>
      </c>
      <c r="AX26" s="45"/>
    </row>
    <row r="27" spans="1:50">
      <c r="A27" s="15">
        <v>17</v>
      </c>
      <c r="B27" s="257" t="s">
        <v>322</v>
      </c>
      <c r="C27" s="53" t="s">
        <v>323</v>
      </c>
      <c r="D27" s="28">
        <v>2002</v>
      </c>
      <c r="E27" s="171" t="s">
        <v>192</v>
      </c>
      <c r="F27" s="80"/>
      <c r="G27" s="35"/>
      <c r="H27" s="27">
        <v>78</v>
      </c>
      <c r="I27" s="52">
        <v>115</v>
      </c>
      <c r="J27" s="102">
        <v>144</v>
      </c>
      <c r="K27" s="174">
        <v>171</v>
      </c>
      <c r="L27" s="27">
        <v>152</v>
      </c>
      <c r="M27" s="52">
        <v>136</v>
      </c>
      <c r="N27" s="27"/>
      <c r="O27" s="28"/>
      <c r="P27" s="206"/>
      <c r="Q27" s="207"/>
      <c r="R27" s="207"/>
      <c r="S27" s="225"/>
      <c r="T27" s="210">
        <v>105</v>
      </c>
      <c r="U27" s="210">
        <v>144</v>
      </c>
      <c r="V27" s="27"/>
      <c r="W27" s="173"/>
      <c r="X27" s="27"/>
      <c r="Y27" s="35">
        <f t="shared" si="0"/>
        <v>0</v>
      </c>
      <c r="Z27" s="213">
        <f t="shared" si="1"/>
        <v>1045</v>
      </c>
      <c r="AA27" s="214">
        <f t="shared" si="2"/>
        <v>1045</v>
      </c>
      <c r="AD27" s="20"/>
      <c r="AO27" s="173">
        <f t="shared" si="3"/>
        <v>0</v>
      </c>
      <c r="AP27" s="173">
        <f t="shared" si="4"/>
        <v>193</v>
      </c>
      <c r="AQ27" s="28">
        <f t="shared" si="5"/>
        <v>315</v>
      </c>
      <c r="AR27" s="28">
        <f t="shared" si="6"/>
        <v>288</v>
      </c>
      <c r="AS27" s="28">
        <f t="shared" si="7"/>
        <v>0</v>
      </c>
      <c r="AT27" s="229">
        <f t="shared" si="8"/>
        <v>0</v>
      </c>
      <c r="AU27" s="173">
        <f t="shared" si="9"/>
        <v>249</v>
      </c>
      <c r="AV27" s="35">
        <f t="shared" si="10"/>
        <v>0</v>
      </c>
      <c r="AW27" s="173">
        <f t="shared" si="11"/>
        <v>0</v>
      </c>
      <c r="AX27" s="45"/>
    </row>
    <row r="28" spans="1:50">
      <c r="A28" s="15">
        <v>18</v>
      </c>
      <c r="B28" s="257" t="s">
        <v>225</v>
      </c>
      <c r="C28" s="53" t="s">
        <v>226</v>
      </c>
      <c r="D28" s="28">
        <v>2003</v>
      </c>
      <c r="E28" s="56" t="s">
        <v>232</v>
      </c>
      <c r="F28" s="80">
        <v>72</v>
      </c>
      <c r="G28" s="35">
        <v>95</v>
      </c>
      <c r="H28" s="27"/>
      <c r="I28" s="52"/>
      <c r="J28" s="102">
        <v>68</v>
      </c>
      <c r="K28" s="174">
        <v>72</v>
      </c>
      <c r="L28" s="27"/>
      <c r="M28" s="52"/>
      <c r="N28" s="27">
        <v>144</v>
      </c>
      <c r="O28" s="28">
        <v>152</v>
      </c>
      <c r="P28" s="206"/>
      <c r="Q28" s="207"/>
      <c r="R28" s="207"/>
      <c r="S28" s="235">
        <v>201</v>
      </c>
      <c r="T28" s="210">
        <v>144</v>
      </c>
      <c r="U28" s="210">
        <v>80</v>
      </c>
      <c r="V28" s="27"/>
      <c r="W28" s="173"/>
      <c r="X28" s="27"/>
      <c r="Y28" s="35">
        <f t="shared" si="0"/>
        <v>0</v>
      </c>
      <c r="Z28" s="213">
        <f t="shared" si="1"/>
        <v>1028</v>
      </c>
      <c r="AA28" s="214">
        <f t="shared" si="2"/>
        <v>1028</v>
      </c>
      <c r="AD28" s="20"/>
      <c r="AO28" s="173">
        <f t="shared" si="3"/>
        <v>167</v>
      </c>
      <c r="AP28" s="173">
        <f t="shared" si="4"/>
        <v>0</v>
      </c>
      <c r="AQ28" s="28">
        <f t="shared" si="5"/>
        <v>140</v>
      </c>
      <c r="AR28" s="28">
        <f t="shared" si="6"/>
        <v>0</v>
      </c>
      <c r="AS28" s="28">
        <f t="shared" si="7"/>
        <v>296</v>
      </c>
      <c r="AT28" s="229">
        <f t="shared" si="8"/>
        <v>201</v>
      </c>
      <c r="AU28" s="173">
        <f t="shared" si="9"/>
        <v>224</v>
      </c>
      <c r="AV28" s="35">
        <f t="shared" si="10"/>
        <v>0</v>
      </c>
      <c r="AW28" s="173">
        <f t="shared" si="11"/>
        <v>0</v>
      </c>
      <c r="AX28" s="45"/>
    </row>
    <row r="29" spans="1:50">
      <c r="A29" s="15">
        <v>19</v>
      </c>
      <c r="B29" s="257" t="s">
        <v>140</v>
      </c>
      <c r="C29" s="109" t="s">
        <v>184</v>
      </c>
      <c r="D29" s="28">
        <v>2002</v>
      </c>
      <c r="E29" s="171" t="s">
        <v>82</v>
      </c>
      <c r="F29" s="80"/>
      <c r="G29" s="35"/>
      <c r="H29" s="27">
        <v>128</v>
      </c>
      <c r="I29" s="52">
        <v>72</v>
      </c>
      <c r="J29" s="102"/>
      <c r="K29" s="174"/>
      <c r="L29" s="27">
        <v>161</v>
      </c>
      <c r="M29" s="52">
        <v>105</v>
      </c>
      <c r="N29" s="27">
        <v>161</v>
      </c>
      <c r="O29" s="28">
        <v>120</v>
      </c>
      <c r="P29" s="206"/>
      <c r="Q29" s="207"/>
      <c r="R29" s="207"/>
      <c r="S29" s="225"/>
      <c r="T29" s="210">
        <v>53</v>
      </c>
      <c r="U29" s="210">
        <v>76</v>
      </c>
      <c r="V29" s="27"/>
      <c r="W29" s="173"/>
      <c r="X29" s="27">
        <v>64</v>
      </c>
      <c r="Y29" s="35">
        <f t="shared" si="0"/>
        <v>64</v>
      </c>
      <c r="Z29" s="213">
        <f t="shared" si="1"/>
        <v>1004</v>
      </c>
      <c r="AA29" s="214">
        <f t="shared" si="2"/>
        <v>1004</v>
      </c>
      <c r="AD29" s="20"/>
      <c r="AO29" s="173">
        <f t="shared" si="3"/>
        <v>0</v>
      </c>
      <c r="AP29" s="173">
        <f t="shared" si="4"/>
        <v>200</v>
      </c>
      <c r="AQ29" s="28">
        <f t="shared" si="5"/>
        <v>0</v>
      </c>
      <c r="AR29" s="28">
        <f t="shared" si="6"/>
        <v>266</v>
      </c>
      <c r="AS29" s="28">
        <f t="shared" si="7"/>
        <v>281</v>
      </c>
      <c r="AT29" s="229">
        <f t="shared" si="8"/>
        <v>0</v>
      </c>
      <c r="AU29" s="173">
        <f t="shared" si="9"/>
        <v>129</v>
      </c>
      <c r="AV29" s="35">
        <f t="shared" si="10"/>
        <v>0</v>
      </c>
      <c r="AW29" s="173">
        <f t="shared" si="11"/>
        <v>128</v>
      </c>
      <c r="AX29" s="45"/>
    </row>
    <row r="30" spans="1:50">
      <c r="A30" s="15">
        <v>20</v>
      </c>
      <c r="B30" s="175" t="s">
        <v>407</v>
      </c>
      <c r="C30" s="173" t="s">
        <v>408</v>
      </c>
      <c r="D30" s="28">
        <v>2002</v>
      </c>
      <c r="E30" s="52" t="s">
        <v>193</v>
      </c>
      <c r="F30" s="80"/>
      <c r="G30" s="35"/>
      <c r="H30" s="27"/>
      <c r="I30" s="52"/>
      <c r="J30" s="102"/>
      <c r="K30" s="174"/>
      <c r="L30" s="27"/>
      <c r="M30" s="52"/>
      <c r="N30" s="27">
        <v>171</v>
      </c>
      <c r="O30" s="28">
        <v>191</v>
      </c>
      <c r="P30" s="206"/>
      <c r="Q30" s="207"/>
      <c r="R30" s="207"/>
      <c r="S30" s="235">
        <v>362</v>
      </c>
      <c r="T30" s="210">
        <v>68</v>
      </c>
      <c r="U30" s="210">
        <v>115</v>
      </c>
      <c r="V30" s="27"/>
      <c r="W30" s="173"/>
      <c r="X30" s="27"/>
      <c r="Y30" s="35">
        <f t="shared" si="0"/>
        <v>0</v>
      </c>
      <c r="Z30" s="213">
        <f t="shared" si="1"/>
        <v>907</v>
      </c>
      <c r="AA30" s="214">
        <f t="shared" si="2"/>
        <v>907</v>
      </c>
      <c r="AD30" s="20"/>
      <c r="AO30" s="173">
        <f t="shared" si="3"/>
        <v>0</v>
      </c>
      <c r="AP30" s="173">
        <f t="shared" si="4"/>
        <v>0</v>
      </c>
      <c r="AQ30" s="28">
        <f t="shared" si="5"/>
        <v>0</v>
      </c>
      <c r="AR30" s="28">
        <f t="shared" si="6"/>
        <v>0</v>
      </c>
      <c r="AS30" s="28">
        <f t="shared" si="7"/>
        <v>362</v>
      </c>
      <c r="AT30" s="229">
        <f t="shared" si="8"/>
        <v>362</v>
      </c>
      <c r="AU30" s="173">
        <f t="shared" si="9"/>
        <v>183</v>
      </c>
      <c r="AV30" s="35">
        <f t="shared" si="10"/>
        <v>0</v>
      </c>
      <c r="AW30" s="173">
        <f t="shared" si="11"/>
        <v>0</v>
      </c>
      <c r="AX30" s="45"/>
    </row>
    <row r="31" spans="1:50">
      <c r="A31" s="15">
        <v>21</v>
      </c>
      <c r="B31" s="175" t="s">
        <v>329</v>
      </c>
      <c r="C31" s="173" t="s">
        <v>330</v>
      </c>
      <c r="D31" s="28">
        <v>2002</v>
      </c>
      <c r="E31" s="52" t="s">
        <v>69</v>
      </c>
      <c r="F31" s="27"/>
      <c r="G31" s="35"/>
      <c r="H31" s="27">
        <v>56</v>
      </c>
      <c r="I31" s="52">
        <v>54</v>
      </c>
      <c r="J31" s="102">
        <v>70</v>
      </c>
      <c r="K31" s="174">
        <v>80</v>
      </c>
      <c r="L31" s="27">
        <v>100</v>
      </c>
      <c r="M31" s="52">
        <v>95</v>
      </c>
      <c r="N31" s="27">
        <v>92</v>
      </c>
      <c r="O31" s="28">
        <v>80</v>
      </c>
      <c r="P31" s="206"/>
      <c r="Q31" s="207"/>
      <c r="R31" s="207"/>
      <c r="S31" s="225"/>
      <c r="T31" s="210"/>
      <c r="U31" s="210"/>
      <c r="V31" s="27">
        <v>100</v>
      </c>
      <c r="W31" s="173">
        <v>95</v>
      </c>
      <c r="X31" s="27"/>
      <c r="Y31" s="35">
        <f t="shared" si="0"/>
        <v>0</v>
      </c>
      <c r="Z31" s="213">
        <f t="shared" si="1"/>
        <v>822</v>
      </c>
      <c r="AA31" s="214">
        <f t="shared" si="2"/>
        <v>822</v>
      </c>
      <c r="AD31" s="20"/>
      <c r="AO31" s="173">
        <f t="shared" si="3"/>
        <v>0</v>
      </c>
      <c r="AP31" s="173">
        <f t="shared" si="4"/>
        <v>110</v>
      </c>
      <c r="AQ31" s="28">
        <f t="shared" si="5"/>
        <v>150</v>
      </c>
      <c r="AR31" s="28">
        <f t="shared" si="6"/>
        <v>195</v>
      </c>
      <c r="AS31" s="28">
        <f t="shared" si="7"/>
        <v>172</v>
      </c>
      <c r="AT31" s="229">
        <f t="shared" si="8"/>
        <v>0</v>
      </c>
      <c r="AU31" s="173">
        <f t="shared" si="9"/>
        <v>0</v>
      </c>
      <c r="AV31" s="35">
        <f t="shared" si="10"/>
        <v>195</v>
      </c>
      <c r="AW31" s="173">
        <f t="shared" si="11"/>
        <v>0</v>
      </c>
      <c r="AX31" s="45"/>
    </row>
    <row r="32" spans="1:50">
      <c r="A32" s="15">
        <v>22</v>
      </c>
      <c r="B32" s="257" t="s">
        <v>319</v>
      </c>
      <c r="C32" s="109" t="s">
        <v>320</v>
      </c>
      <c r="D32" s="28">
        <v>2002</v>
      </c>
      <c r="E32" s="109" t="s">
        <v>275</v>
      </c>
      <c r="F32" s="27"/>
      <c r="G32" s="35"/>
      <c r="H32" s="27">
        <v>171</v>
      </c>
      <c r="I32" s="52">
        <v>202</v>
      </c>
      <c r="J32" s="102"/>
      <c r="K32" s="174"/>
      <c r="L32" s="27"/>
      <c r="M32" s="52"/>
      <c r="N32" s="27"/>
      <c r="O32" s="28"/>
      <c r="P32" s="206"/>
      <c r="Q32" s="207"/>
      <c r="R32" s="207"/>
      <c r="S32" s="235">
        <v>373</v>
      </c>
      <c r="T32" s="210"/>
      <c r="U32" s="210"/>
      <c r="V32" s="27"/>
      <c r="W32" s="173"/>
      <c r="X32" s="27"/>
      <c r="Y32" s="35">
        <f t="shared" si="0"/>
        <v>0</v>
      </c>
      <c r="Z32" s="213">
        <f t="shared" si="1"/>
        <v>746</v>
      </c>
      <c r="AA32" s="214">
        <f t="shared" si="2"/>
        <v>746</v>
      </c>
      <c r="AD32" s="20"/>
      <c r="AO32" s="28">
        <f t="shared" si="3"/>
        <v>0</v>
      </c>
      <c r="AP32" s="173">
        <f t="shared" si="4"/>
        <v>373</v>
      </c>
      <c r="AQ32" s="28">
        <f t="shared" si="5"/>
        <v>0</v>
      </c>
      <c r="AR32" s="28">
        <f t="shared" si="6"/>
        <v>0</v>
      </c>
      <c r="AS32" s="28">
        <f t="shared" si="7"/>
        <v>0</v>
      </c>
      <c r="AT32" s="229">
        <f t="shared" si="8"/>
        <v>373</v>
      </c>
      <c r="AU32" s="173">
        <f t="shared" si="9"/>
        <v>0</v>
      </c>
      <c r="AV32" s="35">
        <f t="shared" si="10"/>
        <v>0</v>
      </c>
      <c r="AW32" s="173">
        <f t="shared" si="11"/>
        <v>0</v>
      </c>
      <c r="AX32" s="45"/>
    </row>
    <row r="33" spans="1:50">
      <c r="A33" s="15">
        <v>23</v>
      </c>
      <c r="B33" s="257" t="s">
        <v>321</v>
      </c>
      <c r="C33" s="109" t="s">
        <v>73</v>
      </c>
      <c r="D33" s="28">
        <v>2002</v>
      </c>
      <c r="E33" s="109" t="s">
        <v>232</v>
      </c>
      <c r="F33" s="27"/>
      <c r="G33" s="35"/>
      <c r="H33" s="27">
        <v>181</v>
      </c>
      <c r="I33" s="52">
        <v>191</v>
      </c>
      <c r="J33" s="102"/>
      <c r="K33" s="174"/>
      <c r="L33" s="27"/>
      <c r="M33" s="52"/>
      <c r="N33" s="27"/>
      <c r="O33" s="28"/>
      <c r="P33" s="206"/>
      <c r="Q33" s="207"/>
      <c r="R33" s="207"/>
      <c r="S33" s="235">
        <v>372</v>
      </c>
      <c r="T33" s="210"/>
      <c r="U33" s="210"/>
      <c r="V33" s="27"/>
      <c r="W33" s="173"/>
      <c r="X33" s="27"/>
      <c r="Y33" s="35">
        <f t="shared" si="0"/>
        <v>0</v>
      </c>
      <c r="Z33" s="213">
        <f t="shared" si="1"/>
        <v>744</v>
      </c>
      <c r="AA33" s="214">
        <f t="shared" si="2"/>
        <v>744</v>
      </c>
      <c r="AD33" s="20"/>
      <c r="AO33" s="28">
        <f t="shared" si="3"/>
        <v>0</v>
      </c>
      <c r="AP33" s="173">
        <f t="shared" si="4"/>
        <v>372</v>
      </c>
      <c r="AQ33" s="28">
        <f t="shared" si="5"/>
        <v>0</v>
      </c>
      <c r="AR33" s="28">
        <f t="shared" si="6"/>
        <v>0</v>
      </c>
      <c r="AS33" s="28">
        <f t="shared" si="7"/>
        <v>0</v>
      </c>
      <c r="AT33" s="229">
        <f t="shared" si="8"/>
        <v>372</v>
      </c>
      <c r="AU33" s="173">
        <f t="shared" si="9"/>
        <v>0</v>
      </c>
      <c r="AV33" s="35">
        <f t="shared" si="10"/>
        <v>0</v>
      </c>
      <c r="AW33" s="173">
        <f t="shared" si="11"/>
        <v>0</v>
      </c>
      <c r="AX33" s="45"/>
    </row>
    <row r="34" spans="1:50">
      <c r="A34" s="15">
        <v>24</v>
      </c>
      <c r="B34" s="257" t="s">
        <v>117</v>
      </c>
      <c r="C34" s="53" t="s">
        <v>227</v>
      </c>
      <c r="D34" s="28">
        <v>2003</v>
      </c>
      <c r="E34" s="53" t="s">
        <v>124</v>
      </c>
      <c r="F34" s="27">
        <v>80</v>
      </c>
      <c r="G34" s="35">
        <v>80</v>
      </c>
      <c r="H34" s="27"/>
      <c r="I34" s="52"/>
      <c r="J34" s="102">
        <v>60</v>
      </c>
      <c r="K34" s="174">
        <v>86</v>
      </c>
      <c r="L34" s="27">
        <v>92</v>
      </c>
      <c r="M34" s="52">
        <v>83</v>
      </c>
      <c r="N34" s="27"/>
      <c r="O34" s="28"/>
      <c r="P34" s="206"/>
      <c r="Q34" s="207"/>
      <c r="R34" s="207"/>
      <c r="S34" s="225"/>
      <c r="T34" s="210"/>
      <c r="U34" s="210"/>
      <c r="V34" s="27"/>
      <c r="W34" s="173"/>
      <c r="X34" s="27">
        <v>120</v>
      </c>
      <c r="Y34" s="35">
        <f t="shared" si="0"/>
        <v>120</v>
      </c>
      <c r="Z34" s="213">
        <f t="shared" si="1"/>
        <v>721</v>
      </c>
      <c r="AA34" s="214">
        <f t="shared" si="2"/>
        <v>721</v>
      </c>
      <c r="AD34" s="20"/>
      <c r="AO34" s="28">
        <f t="shared" si="3"/>
        <v>160</v>
      </c>
      <c r="AP34" s="173">
        <f t="shared" si="4"/>
        <v>0</v>
      </c>
      <c r="AQ34" s="28">
        <f t="shared" si="5"/>
        <v>146</v>
      </c>
      <c r="AR34" s="28">
        <f t="shared" si="6"/>
        <v>175</v>
      </c>
      <c r="AS34" s="28">
        <f t="shared" si="7"/>
        <v>0</v>
      </c>
      <c r="AT34" s="229">
        <f t="shared" si="8"/>
        <v>0</v>
      </c>
      <c r="AU34" s="173">
        <f t="shared" si="9"/>
        <v>0</v>
      </c>
      <c r="AV34" s="35">
        <f t="shared" si="10"/>
        <v>0</v>
      </c>
      <c r="AW34" s="173">
        <f t="shared" si="11"/>
        <v>240</v>
      </c>
      <c r="AX34" s="45"/>
    </row>
    <row r="35" spans="1:50">
      <c r="A35" s="15">
        <v>25</v>
      </c>
      <c r="B35" s="175" t="s">
        <v>334</v>
      </c>
      <c r="C35" s="173" t="s">
        <v>335</v>
      </c>
      <c r="D35" s="28">
        <v>2003</v>
      </c>
      <c r="E35" s="173" t="s">
        <v>81</v>
      </c>
      <c r="F35" s="27"/>
      <c r="G35" s="35"/>
      <c r="H35" s="27">
        <v>49</v>
      </c>
      <c r="I35" s="52">
        <v>46</v>
      </c>
      <c r="J35" s="102">
        <v>86</v>
      </c>
      <c r="K35" s="174">
        <v>95</v>
      </c>
      <c r="L35" s="27"/>
      <c r="M35" s="52"/>
      <c r="N35" s="27">
        <v>76</v>
      </c>
      <c r="O35" s="28">
        <v>74</v>
      </c>
      <c r="P35" s="206"/>
      <c r="Q35" s="207"/>
      <c r="R35" s="207"/>
      <c r="S35" s="235">
        <v>142</v>
      </c>
      <c r="T35" s="210">
        <v>89</v>
      </c>
      <c r="U35" s="210">
        <v>57</v>
      </c>
      <c r="V35" s="27"/>
      <c r="W35" s="173"/>
      <c r="X35" s="27"/>
      <c r="Y35" s="35">
        <f t="shared" si="0"/>
        <v>0</v>
      </c>
      <c r="Z35" s="213">
        <f t="shared" si="1"/>
        <v>714</v>
      </c>
      <c r="AA35" s="214">
        <f t="shared" si="2"/>
        <v>714</v>
      </c>
      <c r="AD35" s="20"/>
      <c r="AO35" s="28">
        <f t="shared" si="3"/>
        <v>0</v>
      </c>
      <c r="AP35" s="173">
        <f t="shared" si="4"/>
        <v>95</v>
      </c>
      <c r="AQ35" s="28">
        <f t="shared" si="5"/>
        <v>181</v>
      </c>
      <c r="AR35" s="28">
        <f t="shared" si="6"/>
        <v>0</v>
      </c>
      <c r="AS35" s="28">
        <f t="shared" si="7"/>
        <v>150</v>
      </c>
      <c r="AT35" s="229">
        <f t="shared" si="8"/>
        <v>142</v>
      </c>
      <c r="AU35" s="173">
        <f t="shared" si="9"/>
        <v>146</v>
      </c>
      <c r="AV35" s="35">
        <f t="shared" si="10"/>
        <v>0</v>
      </c>
      <c r="AW35" s="173">
        <f t="shared" si="11"/>
        <v>0</v>
      </c>
      <c r="AX35" s="45"/>
    </row>
    <row r="36" spans="1:50">
      <c r="A36" s="15">
        <v>26</v>
      </c>
      <c r="B36" s="259" t="s">
        <v>133</v>
      </c>
      <c r="C36" s="53" t="s">
        <v>212</v>
      </c>
      <c r="D36" s="28">
        <v>2002</v>
      </c>
      <c r="E36" s="56" t="s">
        <v>81</v>
      </c>
      <c r="F36" s="27">
        <v>89</v>
      </c>
      <c r="G36" s="35">
        <v>191</v>
      </c>
      <c r="H36" s="27">
        <v>105</v>
      </c>
      <c r="I36" s="52">
        <v>95</v>
      </c>
      <c r="J36" s="102">
        <v>92</v>
      </c>
      <c r="K36" s="174">
        <v>105</v>
      </c>
      <c r="L36" s="27"/>
      <c r="M36" s="52"/>
      <c r="N36" s="27"/>
      <c r="O36" s="28"/>
      <c r="P36" s="206"/>
      <c r="Q36" s="207"/>
      <c r="R36" s="207"/>
      <c r="S36" s="225"/>
      <c r="T36" s="210"/>
      <c r="U36" s="210"/>
      <c r="V36" s="27"/>
      <c r="W36" s="173"/>
      <c r="X36" s="27"/>
      <c r="Y36" s="35">
        <f t="shared" si="0"/>
        <v>0</v>
      </c>
      <c r="Z36" s="213">
        <f t="shared" si="1"/>
        <v>677</v>
      </c>
      <c r="AA36" s="214">
        <f t="shared" si="2"/>
        <v>677</v>
      </c>
      <c r="AD36" s="20"/>
      <c r="AO36" s="28">
        <f t="shared" si="3"/>
        <v>280</v>
      </c>
      <c r="AP36" s="173">
        <f t="shared" si="4"/>
        <v>200</v>
      </c>
      <c r="AQ36" s="28">
        <f t="shared" si="5"/>
        <v>197</v>
      </c>
      <c r="AR36" s="28">
        <f t="shared" si="6"/>
        <v>0</v>
      </c>
      <c r="AS36" s="28">
        <f t="shared" si="7"/>
        <v>0</v>
      </c>
      <c r="AT36" s="229">
        <f t="shared" si="8"/>
        <v>0</v>
      </c>
      <c r="AU36" s="173">
        <f t="shared" si="9"/>
        <v>0</v>
      </c>
      <c r="AV36" s="35">
        <f t="shared" si="10"/>
        <v>0</v>
      </c>
      <c r="AW36" s="173">
        <f t="shared" si="11"/>
        <v>0</v>
      </c>
      <c r="AX36" s="45"/>
    </row>
    <row r="37" spans="1:50">
      <c r="A37" s="15">
        <v>27</v>
      </c>
      <c r="B37" s="259" t="s">
        <v>230</v>
      </c>
      <c r="C37" s="53" t="s">
        <v>231</v>
      </c>
      <c r="D37" s="28">
        <v>2003</v>
      </c>
      <c r="E37" s="56" t="s">
        <v>233</v>
      </c>
      <c r="F37" s="27">
        <v>74</v>
      </c>
      <c r="G37" s="35">
        <v>76</v>
      </c>
      <c r="H37" s="27"/>
      <c r="I37" s="52"/>
      <c r="J37" s="102"/>
      <c r="K37" s="174"/>
      <c r="L37" s="27"/>
      <c r="M37" s="52"/>
      <c r="N37" s="27">
        <v>74</v>
      </c>
      <c r="O37" s="28">
        <v>72</v>
      </c>
      <c r="P37" s="206">
        <v>128</v>
      </c>
      <c r="Q37" s="207">
        <v>110</v>
      </c>
      <c r="R37" s="207">
        <v>115</v>
      </c>
      <c r="S37" s="225">
        <v>235.33333333333334</v>
      </c>
      <c r="T37" s="210">
        <v>55</v>
      </c>
      <c r="U37" s="210">
        <v>89</v>
      </c>
      <c r="V37" s="27"/>
      <c r="W37" s="173"/>
      <c r="X37" s="27"/>
      <c r="Y37" s="35">
        <f t="shared" si="0"/>
        <v>0</v>
      </c>
      <c r="Z37" s="213">
        <f t="shared" si="1"/>
        <v>675.33333333333337</v>
      </c>
      <c r="AA37" s="214">
        <f t="shared" si="2"/>
        <v>675.33333333333337</v>
      </c>
      <c r="AD37" s="20"/>
      <c r="AO37" s="28">
        <f t="shared" si="3"/>
        <v>150</v>
      </c>
      <c r="AP37" s="173">
        <f t="shared" si="4"/>
        <v>0</v>
      </c>
      <c r="AQ37" s="28">
        <f t="shared" si="5"/>
        <v>0</v>
      </c>
      <c r="AR37" s="28">
        <f t="shared" si="6"/>
        <v>0</v>
      </c>
      <c r="AS37" s="28">
        <f t="shared" si="7"/>
        <v>146</v>
      </c>
      <c r="AT37" s="229">
        <f t="shared" si="8"/>
        <v>235.33333333333334</v>
      </c>
      <c r="AU37" s="173">
        <f t="shared" si="9"/>
        <v>144</v>
      </c>
      <c r="AV37" s="35">
        <f t="shared" si="10"/>
        <v>0</v>
      </c>
      <c r="AW37" s="173">
        <f t="shared" si="11"/>
        <v>0</v>
      </c>
      <c r="AX37" s="45"/>
    </row>
    <row r="38" spans="1:50">
      <c r="A38" s="15">
        <v>28</v>
      </c>
      <c r="B38" s="259" t="s">
        <v>369</v>
      </c>
      <c r="C38" s="53" t="s">
        <v>370</v>
      </c>
      <c r="D38" s="28">
        <v>2003</v>
      </c>
      <c r="E38" s="52" t="s">
        <v>83</v>
      </c>
      <c r="F38" s="27"/>
      <c r="G38" s="35"/>
      <c r="H38" s="27"/>
      <c r="I38" s="52"/>
      <c r="J38" s="102">
        <v>100</v>
      </c>
      <c r="K38" s="174">
        <v>70</v>
      </c>
      <c r="L38" s="27"/>
      <c r="M38" s="52"/>
      <c r="N38" s="27">
        <v>70</v>
      </c>
      <c r="O38" s="28">
        <v>110</v>
      </c>
      <c r="P38" s="206"/>
      <c r="Q38" s="207"/>
      <c r="R38" s="207"/>
      <c r="S38" s="225"/>
      <c r="T38" s="210"/>
      <c r="U38" s="210"/>
      <c r="V38" s="27"/>
      <c r="W38" s="173"/>
      <c r="X38" s="27">
        <v>144</v>
      </c>
      <c r="Y38" s="35">
        <f t="shared" si="0"/>
        <v>144</v>
      </c>
      <c r="Z38" s="213">
        <f t="shared" si="1"/>
        <v>638</v>
      </c>
      <c r="AA38" s="214">
        <f t="shared" si="2"/>
        <v>638</v>
      </c>
      <c r="AD38" s="20"/>
      <c r="AO38" s="28">
        <f t="shared" si="3"/>
        <v>0</v>
      </c>
      <c r="AP38" s="173">
        <f t="shared" si="4"/>
        <v>0</v>
      </c>
      <c r="AQ38" s="28">
        <f t="shared" si="5"/>
        <v>170</v>
      </c>
      <c r="AR38" s="28">
        <f t="shared" si="6"/>
        <v>0</v>
      </c>
      <c r="AS38" s="28">
        <f t="shared" si="7"/>
        <v>180</v>
      </c>
      <c r="AT38" s="229">
        <f t="shared" si="8"/>
        <v>0</v>
      </c>
      <c r="AU38" s="173">
        <f t="shared" si="9"/>
        <v>0</v>
      </c>
      <c r="AV38" s="35">
        <f t="shared" si="10"/>
        <v>0</v>
      </c>
      <c r="AW38" s="173">
        <f t="shared" si="11"/>
        <v>288</v>
      </c>
      <c r="AX38" s="45"/>
    </row>
    <row r="39" spans="1:50">
      <c r="A39" s="15">
        <v>29</v>
      </c>
      <c r="B39" s="249" t="s">
        <v>331</v>
      </c>
      <c r="C39" s="173" t="s">
        <v>184</v>
      </c>
      <c r="D39" s="28">
        <v>2003</v>
      </c>
      <c r="E39" s="52" t="s">
        <v>82</v>
      </c>
      <c r="F39" s="27"/>
      <c r="G39" s="35"/>
      <c r="H39" s="27">
        <v>52</v>
      </c>
      <c r="I39" s="52">
        <v>51</v>
      </c>
      <c r="J39" s="102">
        <v>59</v>
      </c>
      <c r="K39" s="174">
        <v>66</v>
      </c>
      <c r="L39" s="27"/>
      <c r="M39" s="52"/>
      <c r="N39" s="27">
        <v>72</v>
      </c>
      <c r="O39" s="28">
        <v>70</v>
      </c>
      <c r="P39" s="206">
        <v>120</v>
      </c>
      <c r="Q39" s="207">
        <v>128</v>
      </c>
      <c r="R39" s="207">
        <v>120</v>
      </c>
      <c r="S39" s="225">
        <v>245.33333333333334</v>
      </c>
      <c r="T39" s="210"/>
      <c r="U39" s="210"/>
      <c r="V39" s="27"/>
      <c r="W39" s="173"/>
      <c r="X39" s="27"/>
      <c r="Y39" s="35">
        <f t="shared" si="0"/>
        <v>0</v>
      </c>
      <c r="Z39" s="213">
        <f t="shared" si="1"/>
        <v>615.33333333333337</v>
      </c>
      <c r="AA39" s="214">
        <f t="shared" si="2"/>
        <v>615.33333333333337</v>
      </c>
      <c r="AD39" s="20"/>
      <c r="AO39" s="28">
        <f t="shared" si="3"/>
        <v>0</v>
      </c>
      <c r="AP39" s="173">
        <f t="shared" si="4"/>
        <v>103</v>
      </c>
      <c r="AQ39" s="28">
        <f t="shared" si="5"/>
        <v>125</v>
      </c>
      <c r="AR39" s="28">
        <f t="shared" si="6"/>
        <v>0</v>
      </c>
      <c r="AS39" s="28">
        <f t="shared" si="7"/>
        <v>142</v>
      </c>
      <c r="AT39" s="229">
        <f t="shared" si="8"/>
        <v>245.33333333333334</v>
      </c>
      <c r="AU39" s="173">
        <f t="shared" si="9"/>
        <v>0</v>
      </c>
      <c r="AV39" s="35">
        <f t="shared" si="10"/>
        <v>0</v>
      </c>
      <c r="AW39" s="173">
        <f t="shared" si="11"/>
        <v>0</v>
      </c>
      <c r="AX39" s="45"/>
    </row>
    <row r="40" spans="1:50">
      <c r="A40" s="15">
        <v>30</v>
      </c>
      <c r="B40" s="259" t="s">
        <v>224</v>
      </c>
      <c r="C40" s="53" t="s">
        <v>95</v>
      </c>
      <c r="D40" s="28">
        <v>2003</v>
      </c>
      <c r="E40" s="56" t="s">
        <v>170</v>
      </c>
      <c r="F40" s="27">
        <v>78</v>
      </c>
      <c r="G40" s="35">
        <v>89</v>
      </c>
      <c r="H40" s="27">
        <v>64</v>
      </c>
      <c r="I40" s="52">
        <v>48</v>
      </c>
      <c r="J40" s="102"/>
      <c r="K40" s="174"/>
      <c r="L40" s="27">
        <v>80</v>
      </c>
      <c r="M40" s="52">
        <v>92</v>
      </c>
      <c r="N40" s="27">
        <v>78</v>
      </c>
      <c r="O40" s="28">
        <v>76</v>
      </c>
      <c r="P40" s="206"/>
      <c r="Q40" s="207"/>
      <c r="R40" s="207"/>
      <c r="S40" s="225"/>
      <c r="T40" s="210"/>
      <c r="U40" s="210"/>
      <c r="V40" s="27"/>
      <c r="W40" s="173"/>
      <c r="X40" s="27"/>
      <c r="Y40" s="35">
        <f t="shared" si="0"/>
        <v>0</v>
      </c>
      <c r="Z40" s="213">
        <f t="shared" si="1"/>
        <v>605</v>
      </c>
      <c r="AA40" s="214">
        <f t="shared" si="2"/>
        <v>605</v>
      </c>
      <c r="AD40" s="20"/>
      <c r="AO40" s="28">
        <f t="shared" si="3"/>
        <v>167</v>
      </c>
      <c r="AP40" s="173">
        <f t="shared" si="4"/>
        <v>112</v>
      </c>
      <c r="AQ40" s="28">
        <f t="shared" si="5"/>
        <v>0</v>
      </c>
      <c r="AR40" s="28">
        <f t="shared" si="6"/>
        <v>172</v>
      </c>
      <c r="AS40" s="28">
        <f t="shared" si="7"/>
        <v>154</v>
      </c>
      <c r="AT40" s="229">
        <f t="shared" si="8"/>
        <v>0</v>
      </c>
      <c r="AU40" s="173">
        <f t="shared" si="9"/>
        <v>0</v>
      </c>
      <c r="AV40" s="35">
        <f t="shared" si="10"/>
        <v>0</v>
      </c>
      <c r="AW40" s="173">
        <f t="shared" si="11"/>
        <v>0</v>
      </c>
      <c r="AX40" s="45"/>
    </row>
    <row r="41" spans="1:50">
      <c r="A41" s="15">
        <v>31</v>
      </c>
      <c r="B41" s="249" t="s">
        <v>327</v>
      </c>
      <c r="C41" s="173" t="s">
        <v>328</v>
      </c>
      <c r="D41" s="28">
        <v>2003</v>
      </c>
      <c r="E41" s="52" t="s">
        <v>233</v>
      </c>
      <c r="F41" s="27"/>
      <c r="G41" s="35"/>
      <c r="H41" s="27">
        <v>74</v>
      </c>
      <c r="I41" s="52">
        <v>50</v>
      </c>
      <c r="J41" s="102"/>
      <c r="K41" s="174"/>
      <c r="L41" s="27"/>
      <c r="M41" s="52"/>
      <c r="N41" s="27"/>
      <c r="O41" s="28"/>
      <c r="P41" s="206">
        <v>110</v>
      </c>
      <c r="Q41" s="207">
        <v>202</v>
      </c>
      <c r="R41" s="207">
        <v>144</v>
      </c>
      <c r="S41" s="225">
        <v>304</v>
      </c>
      <c r="T41" s="210">
        <v>59</v>
      </c>
      <c r="U41" s="210">
        <v>68</v>
      </c>
      <c r="V41" s="27"/>
      <c r="W41" s="173"/>
      <c r="X41" s="27"/>
      <c r="Y41" s="35">
        <f t="shared" si="0"/>
        <v>0</v>
      </c>
      <c r="Z41" s="213">
        <f t="shared" si="1"/>
        <v>555</v>
      </c>
      <c r="AA41" s="214">
        <f t="shared" si="2"/>
        <v>555</v>
      </c>
      <c r="AD41" s="20"/>
      <c r="AO41" s="28">
        <f t="shared" si="3"/>
        <v>0</v>
      </c>
      <c r="AP41" s="173">
        <f t="shared" si="4"/>
        <v>124</v>
      </c>
      <c r="AQ41" s="28">
        <f t="shared" si="5"/>
        <v>0</v>
      </c>
      <c r="AR41" s="28">
        <f t="shared" si="6"/>
        <v>0</v>
      </c>
      <c r="AS41" s="28">
        <f t="shared" si="7"/>
        <v>0</v>
      </c>
      <c r="AT41" s="229">
        <f t="shared" si="8"/>
        <v>304</v>
      </c>
      <c r="AU41" s="173">
        <f t="shared" si="9"/>
        <v>127</v>
      </c>
      <c r="AV41" s="35">
        <f t="shared" si="10"/>
        <v>0</v>
      </c>
      <c r="AW41" s="173">
        <f t="shared" si="11"/>
        <v>0</v>
      </c>
      <c r="AX41" s="45"/>
    </row>
    <row r="42" spans="1:50">
      <c r="A42" s="15">
        <v>32</v>
      </c>
      <c r="B42" s="249" t="s">
        <v>409</v>
      </c>
      <c r="C42" s="173" t="s">
        <v>214</v>
      </c>
      <c r="D42" s="28">
        <v>2002</v>
      </c>
      <c r="E42" s="52" t="s">
        <v>193</v>
      </c>
      <c r="F42" s="27"/>
      <c r="G42" s="35"/>
      <c r="H42" s="27"/>
      <c r="I42" s="52"/>
      <c r="J42" s="102"/>
      <c r="K42" s="174"/>
      <c r="L42" s="27"/>
      <c r="M42" s="52"/>
      <c r="N42" s="27">
        <v>120</v>
      </c>
      <c r="O42" s="28">
        <v>68</v>
      </c>
      <c r="P42" s="206"/>
      <c r="Q42" s="207"/>
      <c r="R42" s="207"/>
      <c r="S42" s="235">
        <v>188</v>
      </c>
      <c r="T42" s="210">
        <v>58</v>
      </c>
      <c r="U42" s="210">
        <v>100</v>
      </c>
      <c r="V42" s="27"/>
      <c r="W42" s="173"/>
      <c r="X42" s="27"/>
      <c r="Y42" s="35">
        <f t="shared" si="0"/>
        <v>0</v>
      </c>
      <c r="Z42" s="213">
        <f t="shared" si="1"/>
        <v>534</v>
      </c>
      <c r="AA42" s="214">
        <f t="shared" si="2"/>
        <v>534</v>
      </c>
      <c r="AD42" s="20"/>
      <c r="AO42" s="28">
        <f t="shared" si="3"/>
        <v>0</v>
      </c>
      <c r="AP42" s="173">
        <f t="shared" si="4"/>
        <v>0</v>
      </c>
      <c r="AQ42" s="28">
        <f t="shared" si="5"/>
        <v>0</v>
      </c>
      <c r="AR42" s="28">
        <f t="shared" si="6"/>
        <v>0</v>
      </c>
      <c r="AS42" s="28">
        <f t="shared" si="7"/>
        <v>188</v>
      </c>
      <c r="AT42" s="229">
        <f t="shared" si="8"/>
        <v>188</v>
      </c>
      <c r="AU42" s="173">
        <f t="shared" si="9"/>
        <v>158</v>
      </c>
      <c r="AV42" s="35">
        <f t="shared" si="10"/>
        <v>0</v>
      </c>
      <c r="AW42" s="173">
        <f t="shared" si="11"/>
        <v>0</v>
      </c>
      <c r="AX42" s="45"/>
    </row>
    <row r="43" spans="1:50">
      <c r="A43" s="15">
        <v>33</v>
      </c>
      <c r="B43" s="257" t="s">
        <v>221</v>
      </c>
      <c r="C43" s="53" t="s">
        <v>222</v>
      </c>
      <c r="D43" s="28">
        <v>2002</v>
      </c>
      <c r="E43" s="56" t="s">
        <v>232</v>
      </c>
      <c r="F43" s="27">
        <v>92</v>
      </c>
      <c r="G43" s="173">
        <v>92</v>
      </c>
      <c r="H43" s="27"/>
      <c r="I43" s="173"/>
      <c r="J43" s="102">
        <v>64</v>
      </c>
      <c r="K43" s="174">
        <v>92</v>
      </c>
      <c r="L43" s="27"/>
      <c r="M43" s="52"/>
      <c r="N43" s="27">
        <v>80</v>
      </c>
      <c r="O43" s="28">
        <v>86</v>
      </c>
      <c r="P43" s="206"/>
      <c r="Q43" s="207"/>
      <c r="R43" s="207"/>
      <c r="S43" s="225"/>
      <c r="T43" s="210"/>
      <c r="U43" s="210"/>
      <c r="V43" s="27"/>
      <c r="W43" s="173"/>
      <c r="X43" s="27"/>
      <c r="Y43" s="35">
        <f t="shared" ref="Y43:Y60" si="12">X43</f>
        <v>0</v>
      </c>
      <c r="Z43" s="213">
        <f t="shared" ref="Z43:Z60" si="13">SUM(F43:O43)+SUM(T43:Y43)+S43</f>
        <v>506</v>
      </c>
      <c r="AA43" s="214">
        <f t="shared" si="2"/>
        <v>506</v>
      </c>
      <c r="AD43" s="20"/>
      <c r="AO43" s="28">
        <f t="shared" si="3"/>
        <v>184</v>
      </c>
      <c r="AP43" s="173">
        <f t="shared" si="4"/>
        <v>0</v>
      </c>
      <c r="AQ43" s="28">
        <f t="shared" si="5"/>
        <v>156</v>
      </c>
      <c r="AR43" s="28">
        <f t="shared" si="6"/>
        <v>0</v>
      </c>
      <c r="AS43" s="28">
        <f t="shared" si="7"/>
        <v>166</v>
      </c>
      <c r="AT43" s="229">
        <f t="shared" si="8"/>
        <v>0</v>
      </c>
      <c r="AU43" s="173">
        <f t="shared" si="9"/>
        <v>0</v>
      </c>
      <c r="AV43" s="35">
        <f t="shared" si="10"/>
        <v>0</v>
      </c>
      <c r="AW43" s="173">
        <f t="shared" si="11"/>
        <v>0</v>
      </c>
      <c r="AX43" s="45"/>
    </row>
    <row r="44" spans="1:50">
      <c r="A44" s="15">
        <v>34</v>
      </c>
      <c r="B44" s="175" t="s">
        <v>324</v>
      </c>
      <c r="C44" s="173" t="s">
        <v>325</v>
      </c>
      <c r="D44" s="28">
        <v>2003</v>
      </c>
      <c r="E44" s="52" t="s">
        <v>233</v>
      </c>
      <c r="F44" s="27"/>
      <c r="G44" s="173"/>
      <c r="H44" s="27">
        <v>86</v>
      </c>
      <c r="I44" s="173">
        <v>62</v>
      </c>
      <c r="J44" s="102">
        <v>89</v>
      </c>
      <c r="K44" s="174">
        <v>83</v>
      </c>
      <c r="L44" s="27"/>
      <c r="M44" s="52"/>
      <c r="N44" s="27"/>
      <c r="O44" s="28"/>
      <c r="P44" s="206"/>
      <c r="Q44" s="207"/>
      <c r="R44" s="207"/>
      <c r="S44" s="225"/>
      <c r="T44" s="210">
        <v>92</v>
      </c>
      <c r="U44" s="210">
        <v>92</v>
      </c>
      <c r="V44" s="27"/>
      <c r="W44" s="173"/>
      <c r="X44" s="27"/>
      <c r="Y44" s="35">
        <f t="shared" si="12"/>
        <v>0</v>
      </c>
      <c r="Z44" s="213">
        <f t="shared" si="13"/>
        <v>504</v>
      </c>
      <c r="AA44" s="214">
        <f t="shared" si="2"/>
        <v>504</v>
      </c>
      <c r="AD44" s="20"/>
      <c r="AO44" s="28">
        <f t="shared" si="3"/>
        <v>0</v>
      </c>
      <c r="AP44" s="28">
        <f t="shared" si="4"/>
        <v>148</v>
      </c>
      <c r="AQ44" s="28">
        <f t="shared" si="5"/>
        <v>172</v>
      </c>
      <c r="AR44" s="28">
        <f t="shared" si="6"/>
        <v>0</v>
      </c>
      <c r="AS44" s="28">
        <f t="shared" si="7"/>
        <v>0</v>
      </c>
      <c r="AT44" s="229">
        <f t="shared" si="8"/>
        <v>0</v>
      </c>
      <c r="AU44" s="173">
        <f t="shared" si="9"/>
        <v>184</v>
      </c>
      <c r="AV44" s="35">
        <f t="shared" si="10"/>
        <v>0</v>
      </c>
      <c r="AW44" s="173">
        <f t="shared" si="11"/>
        <v>0</v>
      </c>
      <c r="AX44" s="45"/>
    </row>
    <row r="45" spans="1:50">
      <c r="A45" s="15">
        <v>35</v>
      </c>
      <c r="B45" s="257" t="s">
        <v>228</v>
      </c>
      <c r="C45" s="53" t="s">
        <v>229</v>
      </c>
      <c r="D45" s="28">
        <v>2003</v>
      </c>
      <c r="E45" s="56" t="s">
        <v>81</v>
      </c>
      <c r="F45" s="27">
        <v>47</v>
      </c>
      <c r="G45" s="173">
        <v>105</v>
      </c>
      <c r="H45" s="27"/>
      <c r="I45" s="173"/>
      <c r="J45" s="102">
        <v>57</v>
      </c>
      <c r="K45" s="174">
        <v>58</v>
      </c>
      <c r="L45" s="27"/>
      <c r="M45" s="52"/>
      <c r="N45" s="27"/>
      <c r="O45" s="28"/>
      <c r="P45" s="206">
        <v>136</v>
      </c>
      <c r="Q45" s="207">
        <v>105</v>
      </c>
      <c r="R45" s="207">
        <v>105</v>
      </c>
      <c r="S45" s="225">
        <v>230.66666666666666</v>
      </c>
      <c r="T45" s="210"/>
      <c r="U45" s="210"/>
      <c r="V45" s="27"/>
      <c r="W45" s="173"/>
      <c r="X45" s="27"/>
      <c r="Y45" s="35">
        <f t="shared" si="12"/>
        <v>0</v>
      </c>
      <c r="Z45" s="213">
        <f t="shared" si="13"/>
        <v>497.66666666666663</v>
      </c>
      <c r="AA45" s="214">
        <f t="shared" si="2"/>
        <v>497.66666666666663</v>
      </c>
      <c r="AD45" s="20"/>
      <c r="AO45" s="28">
        <f t="shared" si="3"/>
        <v>152</v>
      </c>
      <c r="AP45" s="28">
        <f t="shared" si="4"/>
        <v>0</v>
      </c>
      <c r="AQ45" s="28">
        <f t="shared" si="5"/>
        <v>115</v>
      </c>
      <c r="AR45" s="28">
        <f t="shared" si="6"/>
        <v>0</v>
      </c>
      <c r="AS45" s="28">
        <f t="shared" si="7"/>
        <v>0</v>
      </c>
      <c r="AT45" s="229">
        <f t="shared" si="8"/>
        <v>230.66666666666666</v>
      </c>
      <c r="AU45" s="173">
        <f t="shared" si="9"/>
        <v>0</v>
      </c>
      <c r="AV45" s="35">
        <f t="shared" si="10"/>
        <v>0</v>
      </c>
      <c r="AW45" s="173">
        <f t="shared" si="11"/>
        <v>0</v>
      </c>
      <c r="AX45" s="45"/>
    </row>
    <row r="46" spans="1:50">
      <c r="A46" s="15">
        <v>36</v>
      </c>
      <c r="B46" s="278" t="s">
        <v>465</v>
      </c>
      <c r="C46" s="247" t="s">
        <v>349</v>
      </c>
      <c r="D46" s="28">
        <v>2003</v>
      </c>
      <c r="E46" s="171" t="s">
        <v>82</v>
      </c>
      <c r="F46" s="27"/>
      <c r="G46" s="173"/>
      <c r="H46" s="27"/>
      <c r="I46" s="173"/>
      <c r="J46" s="27"/>
      <c r="K46" s="173"/>
      <c r="L46" s="27"/>
      <c r="M46" s="173"/>
      <c r="N46" s="27"/>
      <c r="O46" s="28"/>
      <c r="P46" s="206"/>
      <c r="Q46" s="207"/>
      <c r="R46" s="207"/>
      <c r="S46" s="215"/>
      <c r="T46" s="210">
        <v>86</v>
      </c>
      <c r="U46" s="210">
        <v>54</v>
      </c>
      <c r="V46" s="27">
        <v>86</v>
      </c>
      <c r="W46" s="173">
        <v>86</v>
      </c>
      <c r="X46" s="27"/>
      <c r="Y46" s="35">
        <f t="shared" si="12"/>
        <v>0</v>
      </c>
      <c r="Z46" s="213">
        <f t="shared" si="13"/>
        <v>312</v>
      </c>
      <c r="AA46" s="214">
        <f t="shared" si="2"/>
        <v>312</v>
      </c>
      <c r="AD46" s="20"/>
      <c r="AO46" s="28">
        <f t="shared" si="3"/>
        <v>0</v>
      </c>
      <c r="AP46" s="28">
        <f t="shared" si="4"/>
        <v>0</v>
      </c>
      <c r="AQ46" s="28">
        <f t="shared" si="5"/>
        <v>0</v>
      </c>
      <c r="AR46" s="28">
        <f t="shared" si="6"/>
        <v>0</v>
      </c>
      <c r="AS46" s="28">
        <f t="shared" si="7"/>
        <v>0</v>
      </c>
      <c r="AT46" s="229">
        <f t="shared" si="8"/>
        <v>0</v>
      </c>
      <c r="AU46" s="173">
        <f t="shared" si="9"/>
        <v>140</v>
      </c>
      <c r="AV46" s="35">
        <f t="shared" si="10"/>
        <v>172</v>
      </c>
      <c r="AW46" s="173">
        <f t="shared" si="11"/>
        <v>0</v>
      </c>
      <c r="AX46" s="45"/>
    </row>
    <row r="47" spans="1:50">
      <c r="A47" s="15">
        <v>37</v>
      </c>
      <c r="B47" s="194" t="s">
        <v>433</v>
      </c>
      <c r="C47" s="255" t="s">
        <v>73</v>
      </c>
      <c r="D47" s="28">
        <v>2003</v>
      </c>
      <c r="E47" s="52" t="s">
        <v>192</v>
      </c>
      <c r="F47" s="27"/>
      <c r="G47" s="173"/>
      <c r="H47" s="27"/>
      <c r="I47" s="173"/>
      <c r="J47" s="27"/>
      <c r="K47" s="173"/>
      <c r="L47" s="27"/>
      <c r="M47" s="173"/>
      <c r="N47" s="27"/>
      <c r="O47" s="28"/>
      <c r="P47" s="206"/>
      <c r="Q47" s="207"/>
      <c r="R47" s="207"/>
      <c r="S47" s="215"/>
      <c r="T47" s="210">
        <v>64</v>
      </c>
      <c r="U47" s="210">
        <v>62</v>
      </c>
      <c r="V47" s="27"/>
      <c r="W47" s="173"/>
      <c r="X47" s="27">
        <v>89</v>
      </c>
      <c r="Y47" s="35">
        <f t="shared" si="12"/>
        <v>89</v>
      </c>
      <c r="Z47" s="213">
        <f t="shared" si="13"/>
        <v>304</v>
      </c>
      <c r="AA47" s="214">
        <f t="shared" si="2"/>
        <v>304</v>
      </c>
      <c r="AD47" s="20"/>
      <c r="AO47" s="28">
        <f t="shared" si="3"/>
        <v>0</v>
      </c>
      <c r="AP47" s="28">
        <f t="shared" si="4"/>
        <v>0</v>
      </c>
      <c r="AQ47" s="28">
        <f t="shared" si="5"/>
        <v>0</v>
      </c>
      <c r="AR47" s="28">
        <f t="shared" si="6"/>
        <v>0</v>
      </c>
      <c r="AS47" s="28">
        <f t="shared" si="7"/>
        <v>0</v>
      </c>
      <c r="AT47" s="229">
        <f t="shared" si="8"/>
        <v>0</v>
      </c>
      <c r="AU47" s="173">
        <f t="shared" si="9"/>
        <v>126</v>
      </c>
      <c r="AV47" s="35">
        <f t="shared" si="10"/>
        <v>0</v>
      </c>
      <c r="AW47" s="173">
        <f t="shared" si="11"/>
        <v>178</v>
      </c>
      <c r="AX47" s="45"/>
    </row>
    <row r="48" spans="1:50">
      <c r="A48" s="15">
        <v>38</v>
      </c>
      <c r="B48" s="192" t="s">
        <v>430</v>
      </c>
      <c r="C48" s="255" t="s">
        <v>330</v>
      </c>
      <c r="D48" s="173">
        <v>2003</v>
      </c>
      <c r="E48" s="52" t="s">
        <v>113</v>
      </c>
      <c r="F48" s="27"/>
      <c r="G48" s="173"/>
      <c r="H48" s="27"/>
      <c r="I48" s="173"/>
      <c r="J48" s="27"/>
      <c r="K48" s="173"/>
      <c r="L48" s="27"/>
      <c r="M48" s="173"/>
      <c r="N48" s="27"/>
      <c r="O48" s="28"/>
      <c r="P48" s="206"/>
      <c r="Q48" s="207"/>
      <c r="R48" s="207"/>
      <c r="S48" s="215"/>
      <c r="T48" s="210">
        <v>202</v>
      </c>
      <c r="U48" s="210">
        <v>95</v>
      </c>
      <c r="V48" s="27"/>
      <c r="W48" s="173"/>
      <c r="X48" s="27"/>
      <c r="Y48" s="35">
        <f t="shared" si="12"/>
        <v>0</v>
      </c>
      <c r="Z48" s="213">
        <f t="shared" si="13"/>
        <v>297</v>
      </c>
      <c r="AA48" s="214">
        <f t="shared" si="2"/>
        <v>297</v>
      </c>
      <c r="AD48" s="20"/>
      <c r="AO48" s="28">
        <f t="shared" si="3"/>
        <v>0</v>
      </c>
      <c r="AP48" s="28">
        <f t="shared" si="4"/>
        <v>0</v>
      </c>
      <c r="AQ48" s="28">
        <f t="shared" si="5"/>
        <v>0</v>
      </c>
      <c r="AR48" s="28">
        <f t="shared" si="6"/>
        <v>0</v>
      </c>
      <c r="AS48" s="28">
        <f t="shared" si="7"/>
        <v>0</v>
      </c>
      <c r="AT48" s="229">
        <f t="shared" si="8"/>
        <v>0</v>
      </c>
      <c r="AU48" s="173">
        <f t="shared" si="9"/>
        <v>297</v>
      </c>
      <c r="AV48" s="35">
        <f t="shared" si="10"/>
        <v>0</v>
      </c>
      <c r="AW48" s="173">
        <f t="shared" si="11"/>
        <v>0</v>
      </c>
      <c r="AX48" s="45"/>
    </row>
    <row r="49" spans="1:50">
      <c r="A49" s="15">
        <v>39</v>
      </c>
      <c r="B49" s="257" t="s">
        <v>416</v>
      </c>
      <c r="C49" s="53" t="s">
        <v>417</v>
      </c>
      <c r="D49" s="28">
        <v>2003</v>
      </c>
      <c r="E49" s="52" t="s">
        <v>192</v>
      </c>
      <c r="F49" s="27"/>
      <c r="G49" s="28"/>
      <c r="H49" s="27"/>
      <c r="I49" s="28"/>
      <c r="J49" s="27"/>
      <c r="K49" s="28"/>
      <c r="L49" s="27"/>
      <c r="M49" s="28"/>
      <c r="N49" s="27"/>
      <c r="O49" s="28"/>
      <c r="P49" s="206">
        <v>171</v>
      </c>
      <c r="Q49" s="207">
        <v>115</v>
      </c>
      <c r="R49" s="207">
        <v>110</v>
      </c>
      <c r="S49" s="225">
        <v>264</v>
      </c>
      <c r="T49" s="210"/>
      <c r="U49" s="210"/>
      <c r="V49" s="27"/>
      <c r="W49" s="173"/>
      <c r="X49" s="27"/>
      <c r="Y49" s="35">
        <f t="shared" si="12"/>
        <v>0</v>
      </c>
      <c r="Z49" s="213">
        <f t="shared" si="13"/>
        <v>264</v>
      </c>
      <c r="AA49" s="214">
        <f t="shared" si="2"/>
        <v>264</v>
      </c>
      <c r="AD49" s="20"/>
      <c r="AO49" s="28">
        <f t="shared" si="3"/>
        <v>0</v>
      </c>
      <c r="AP49" s="28">
        <f t="shared" si="4"/>
        <v>0</v>
      </c>
      <c r="AQ49" s="28">
        <f t="shared" si="5"/>
        <v>0</v>
      </c>
      <c r="AR49" s="28">
        <f t="shared" si="6"/>
        <v>0</v>
      </c>
      <c r="AS49" s="28">
        <f t="shared" si="7"/>
        <v>0</v>
      </c>
      <c r="AT49" s="229">
        <f t="shared" si="8"/>
        <v>264</v>
      </c>
      <c r="AU49" s="173">
        <f t="shared" si="9"/>
        <v>0</v>
      </c>
      <c r="AV49" s="35">
        <f t="shared" si="10"/>
        <v>0</v>
      </c>
      <c r="AW49" s="173">
        <f t="shared" si="11"/>
        <v>0</v>
      </c>
      <c r="AX49" s="45"/>
    </row>
    <row r="50" spans="1:50">
      <c r="A50" s="15">
        <v>40</v>
      </c>
      <c r="B50" s="173" t="s">
        <v>179</v>
      </c>
      <c r="C50" s="173" t="s">
        <v>73</v>
      </c>
      <c r="D50" s="28">
        <v>2003</v>
      </c>
      <c r="E50" s="52" t="s">
        <v>170</v>
      </c>
      <c r="F50" s="27"/>
      <c r="G50" s="28"/>
      <c r="H50" s="27"/>
      <c r="I50" s="28"/>
      <c r="J50" s="27"/>
      <c r="K50" s="28"/>
      <c r="L50" s="27"/>
      <c r="M50" s="28"/>
      <c r="N50" s="27"/>
      <c r="O50" s="28"/>
      <c r="P50" s="206"/>
      <c r="Q50" s="207"/>
      <c r="R50" s="207"/>
      <c r="S50" s="215"/>
      <c r="T50" s="210"/>
      <c r="U50" s="210"/>
      <c r="V50" s="27">
        <v>128</v>
      </c>
      <c r="W50" s="173">
        <v>110</v>
      </c>
      <c r="X50" s="27"/>
      <c r="Y50" s="35">
        <f t="shared" si="12"/>
        <v>0</v>
      </c>
      <c r="Z50" s="213">
        <f t="shared" si="13"/>
        <v>238</v>
      </c>
      <c r="AA50" s="214">
        <f t="shared" si="2"/>
        <v>238</v>
      </c>
      <c r="AD50" s="20"/>
      <c r="AO50" s="28">
        <f t="shared" si="3"/>
        <v>0</v>
      </c>
      <c r="AP50" s="28">
        <f t="shared" si="4"/>
        <v>0</v>
      </c>
      <c r="AQ50" s="28">
        <f t="shared" si="5"/>
        <v>0</v>
      </c>
      <c r="AR50" s="28">
        <f t="shared" si="6"/>
        <v>0</v>
      </c>
      <c r="AS50" s="28">
        <f t="shared" si="7"/>
        <v>0</v>
      </c>
      <c r="AT50" s="229">
        <f t="shared" si="8"/>
        <v>0</v>
      </c>
      <c r="AU50" s="173">
        <f t="shared" si="9"/>
        <v>0</v>
      </c>
      <c r="AV50" s="35">
        <f t="shared" si="10"/>
        <v>238</v>
      </c>
      <c r="AW50" s="173">
        <f t="shared" si="11"/>
        <v>0</v>
      </c>
      <c r="AX50" s="45"/>
    </row>
    <row r="51" spans="1:50">
      <c r="A51" s="15">
        <v>41</v>
      </c>
      <c r="B51" s="192" t="s">
        <v>431</v>
      </c>
      <c r="C51" s="255" t="s">
        <v>308</v>
      </c>
      <c r="D51" s="28">
        <v>2003</v>
      </c>
      <c r="E51" s="52" t="s">
        <v>192</v>
      </c>
      <c r="F51" s="27"/>
      <c r="G51" s="28"/>
      <c r="H51" s="27"/>
      <c r="I51" s="28"/>
      <c r="J51" s="27"/>
      <c r="K51" s="28"/>
      <c r="L51" s="27"/>
      <c r="M51" s="28"/>
      <c r="N51" s="27"/>
      <c r="O51" s="28"/>
      <c r="P51" s="206"/>
      <c r="Q51" s="207"/>
      <c r="R51" s="207"/>
      <c r="S51" s="215"/>
      <c r="T51" s="210">
        <v>136</v>
      </c>
      <c r="U51" s="210">
        <v>83</v>
      </c>
      <c r="V51" s="27"/>
      <c r="W51" s="173"/>
      <c r="X51" s="27"/>
      <c r="Y51" s="35">
        <f t="shared" si="12"/>
        <v>0</v>
      </c>
      <c r="Z51" s="213">
        <f t="shared" si="13"/>
        <v>219</v>
      </c>
      <c r="AA51" s="214">
        <f t="shared" si="2"/>
        <v>219</v>
      </c>
      <c r="AD51" s="20"/>
      <c r="AO51" s="28">
        <f t="shared" si="3"/>
        <v>0</v>
      </c>
      <c r="AP51" s="28">
        <f t="shared" si="4"/>
        <v>0</v>
      </c>
      <c r="AQ51" s="28">
        <f t="shared" si="5"/>
        <v>0</v>
      </c>
      <c r="AR51" s="28">
        <f t="shared" si="6"/>
        <v>0</v>
      </c>
      <c r="AS51" s="28">
        <f t="shared" si="7"/>
        <v>0</v>
      </c>
      <c r="AT51" s="229">
        <f t="shared" si="8"/>
        <v>0</v>
      </c>
      <c r="AU51" s="173">
        <f t="shared" si="9"/>
        <v>219</v>
      </c>
      <c r="AV51" s="35">
        <f t="shared" si="10"/>
        <v>0</v>
      </c>
      <c r="AW51" s="173">
        <f t="shared" si="11"/>
        <v>0</v>
      </c>
      <c r="AX51" s="45"/>
    </row>
    <row r="52" spans="1:50">
      <c r="A52" s="15">
        <v>42</v>
      </c>
      <c r="B52" s="192" t="s">
        <v>432</v>
      </c>
      <c r="C52" s="255" t="s">
        <v>220</v>
      </c>
      <c r="D52" s="28">
        <v>2003</v>
      </c>
      <c r="E52" s="52" t="s">
        <v>192</v>
      </c>
      <c r="F52" s="27"/>
      <c r="G52" s="28"/>
      <c r="H52" s="27"/>
      <c r="I52" s="28"/>
      <c r="J52" s="27"/>
      <c r="K52" s="28"/>
      <c r="L52" s="27"/>
      <c r="M52" s="28"/>
      <c r="N52" s="27"/>
      <c r="O52" s="28"/>
      <c r="P52" s="206"/>
      <c r="Q52" s="207"/>
      <c r="R52" s="207"/>
      <c r="S52" s="215"/>
      <c r="T52" s="210">
        <v>100</v>
      </c>
      <c r="U52" s="210">
        <v>78</v>
      </c>
      <c r="V52" s="27"/>
      <c r="W52" s="173"/>
      <c r="X52" s="27"/>
      <c r="Y52" s="35">
        <f t="shared" si="12"/>
        <v>0</v>
      </c>
      <c r="Z52" s="213">
        <f t="shared" si="13"/>
        <v>178</v>
      </c>
      <c r="AA52" s="214">
        <f t="shared" si="2"/>
        <v>178</v>
      </c>
      <c r="AD52" s="20"/>
      <c r="AO52" s="28">
        <f t="shared" si="3"/>
        <v>0</v>
      </c>
      <c r="AP52" s="28">
        <f t="shared" si="4"/>
        <v>0</v>
      </c>
      <c r="AQ52" s="28">
        <f t="shared" si="5"/>
        <v>0</v>
      </c>
      <c r="AR52" s="28">
        <f t="shared" si="6"/>
        <v>0</v>
      </c>
      <c r="AS52" s="28">
        <f t="shared" si="7"/>
        <v>0</v>
      </c>
      <c r="AT52" s="229">
        <f t="shared" si="8"/>
        <v>0</v>
      </c>
      <c r="AU52" s="173">
        <f t="shared" si="9"/>
        <v>178</v>
      </c>
      <c r="AV52" s="35">
        <f t="shared" si="10"/>
        <v>0</v>
      </c>
      <c r="AW52" s="173">
        <f t="shared" si="11"/>
        <v>0</v>
      </c>
      <c r="AX52" s="45"/>
    </row>
    <row r="53" spans="1:50">
      <c r="A53" s="15">
        <v>43</v>
      </c>
      <c r="B53" s="76" t="s">
        <v>463</v>
      </c>
      <c r="C53" s="173" t="s">
        <v>464</v>
      </c>
      <c r="D53" s="28">
        <v>2003</v>
      </c>
      <c r="E53" s="52" t="s">
        <v>69</v>
      </c>
      <c r="F53" s="27"/>
      <c r="G53" s="28"/>
      <c r="H53" s="27"/>
      <c r="I53" s="28"/>
      <c r="J53" s="27"/>
      <c r="K53" s="28"/>
      <c r="L53" s="27"/>
      <c r="M53" s="28"/>
      <c r="N53" s="27"/>
      <c r="O53" s="28"/>
      <c r="P53" s="206"/>
      <c r="Q53" s="207"/>
      <c r="R53" s="207"/>
      <c r="S53" s="215"/>
      <c r="T53" s="210"/>
      <c r="U53" s="210"/>
      <c r="V53" s="27">
        <v>89</v>
      </c>
      <c r="W53" s="173">
        <v>89</v>
      </c>
      <c r="X53" s="27"/>
      <c r="Y53" s="35">
        <f t="shared" si="12"/>
        <v>0</v>
      </c>
      <c r="Z53" s="213">
        <f t="shared" si="13"/>
        <v>178</v>
      </c>
      <c r="AA53" s="214">
        <f t="shared" si="2"/>
        <v>178</v>
      </c>
      <c r="AD53" s="20"/>
      <c r="AO53" s="28">
        <f t="shared" si="3"/>
        <v>0</v>
      </c>
      <c r="AP53" s="28">
        <f t="shared" si="4"/>
        <v>0</v>
      </c>
      <c r="AQ53" s="28">
        <f t="shared" si="5"/>
        <v>0</v>
      </c>
      <c r="AR53" s="28">
        <f t="shared" si="6"/>
        <v>0</v>
      </c>
      <c r="AS53" s="28">
        <f t="shared" si="7"/>
        <v>0</v>
      </c>
      <c r="AT53" s="229">
        <f t="shared" si="8"/>
        <v>0</v>
      </c>
      <c r="AU53" s="173">
        <f t="shared" si="9"/>
        <v>0</v>
      </c>
      <c r="AV53" s="35">
        <f t="shared" si="10"/>
        <v>178</v>
      </c>
      <c r="AW53" s="173">
        <f t="shared" si="11"/>
        <v>0</v>
      </c>
      <c r="AX53" s="45"/>
    </row>
    <row r="54" spans="1:50">
      <c r="A54" s="15">
        <v>44</v>
      </c>
      <c r="B54" s="78" t="s">
        <v>466</v>
      </c>
      <c r="C54" s="173" t="s">
        <v>467</v>
      </c>
      <c r="D54" s="28"/>
      <c r="E54" s="52"/>
      <c r="F54" s="27"/>
      <c r="G54" s="28"/>
      <c r="H54" s="27"/>
      <c r="I54" s="28"/>
      <c r="J54" s="27"/>
      <c r="K54" s="28"/>
      <c r="L54" s="27"/>
      <c r="M54" s="28"/>
      <c r="N54" s="27"/>
      <c r="O54" s="28"/>
      <c r="P54" s="206"/>
      <c r="Q54" s="207"/>
      <c r="R54" s="207"/>
      <c r="S54" s="215"/>
      <c r="T54" s="80"/>
      <c r="U54" s="173"/>
      <c r="V54" s="27">
        <v>83</v>
      </c>
      <c r="W54" s="173">
        <v>83</v>
      </c>
      <c r="X54" s="27"/>
      <c r="Y54" s="35">
        <f t="shared" si="12"/>
        <v>0</v>
      </c>
      <c r="Z54" s="213">
        <f t="shared" si="13"/>
        <v>166</v>
      </c>
      <c r="AA54" s="214">
        <f t="shared" si="2"/>
        <v>166</v>
      </c>
      <c r="AD54" s="20"/>
      <c r="AO54" s="28">
        <f t="shared" si="3"/>
        <v>0</v>
      </c>
      <c r="AP54" s="28">
        <f t="shared" si="4"/>
        <v>0</v>
      </c>
      <c r="AQ54" s="28">
        <f t="shared" si="5"/>
        <v>0</v>
      </c>
      <c r="AR54" s="28">
        <f t="shared" si="6"/>
        <v>0</v>
      </c>
      <c r="AS54" s="28">
        <f t="shared" si="7"/>
        <v>0</v>
      </c>
      <c r="AT54" s="229">
        <f t="shared" si="8"/>
        <v>0</v>
      </c>
      <c r="AU54" s="173">
        <f t="shared" si="9"/>
        <v>0</v>
      </c>
      <c r="AV54" s="35">
        <f t="shared" si="10"/>
        <v>166</v>
      </c>
      <c r="AW54" s="173">
        <f t="shared" si="11"/>
        <v>0</v>
      </c>
      <c r="AX54" s="45"/>
    </row>
    <row r="55" spans="1:50">
      <c r="A55" s="15">
        <v>45</v>
      </c>
      <c r="B55" s="257" t="s">
        <v>371</v>
      </c>
      <c r="C55" s="53" t="s">
        <v>184</v>
      </c>
      <c r="D55" s="28">
        <v>2002</v>
      </c>
      <c r="E55" s="52" t="s">
        <v>124</v>
      </c>
      <c r="F55" s="27"/>
      <c r="G55" s="28"/>
      <c r="H55" s="27"/>
      <c r="I55" s="28"/>
      <c r="J55" s="27">
        <v>80</v>
      </c>
      <c r="K55" s="28">
        <v>76</v>
      </c>
      <c r="L55" s="27"/>
      <c r="M55" s="28"/>
      <c r="N55" s="27"/>
      <c r="O55" s="28"/>
      <c r="P55" s="206"/>
      <c r="Q55" s="207"/>
      <c r="R55" s="207"/>
      <c r="S55" s="225"/>
      <c r="T55" s="80"/>
      <c r="U55" s="173"/>
      <c r="V55" s="27"/>
      <c r="W55" s="173"/>
      <c r="X55" s="27"/>
      <c r="Y55" s="35">
        <f t="shared" si="12"/>
        <v>0</v>
      </c>
      <c r="Z55" s="213">
        <f t="shared" si="13"/>
        <v>156</v>
      </c>
      <c r="AA55" s="214">
        <f t="shared" si="2"/>
        <v>156</v>
      </c>
      <c r="AD55" s="20"/>
      <c r="AO55" s="28">
        <f t="shared" si="3"/>
        <v>0</v>
      </c>
      <c r="AP55" s="28">
        <f t="shared" si="4"/>
        <v>0</v>
      </c>
      <c r="AQ55" s="28">
        <f t="shared" si="5"/>
        <v>156</v>
      </c>
      <c r="AR55" s="28">
        <f t="shared" si="6"/>
        <v>0</v>
      </c>
      <c r="AS55" s="28">
        <f t="shared" si="7"/>
        <v>0</v>
      </c>
      <c r="AT55" s="229">
        <f t="shared" si="8"/>
        <v>0</v>
      </c>
      <c r="AU55" s="173">
        <f t="shared" si="9"/>
        <v>0</v>
      </c>
      <c r="AV55" s="35">
        <f t="shared" si="10"/>
        <v>0</v>
      </c>
      <c r="AW55" s="173">
        <f t="shared" si="11"/>
        <v>0</v>
      </c>
      <c r="AX55" s="45"/>
    </row>
    <row r="56" spans="1:50">
      <c r="A56" s="15">
        <v>46</v>
      </c>
      <c r="B56" s="257" t="s">
        <v>372</v>
      </c>
      <c r="C56" s="53" t="s">
        <v>267</v>
      </c>
      <c r="D56" s="28">
        <v>2003</v>
      </c>
      <c r="E56" s="52" t="s">
        <v>232</v>
      </c>
      <c r="F56" s="27"/>
      <c r="G56" s="28"/>
      <c r="H56" s="27"/>
      <c r="I56" s="28"/>
      <c r="J56" s="27">
        <v>56</v>
      </c>
      <c r="K56" s="28">
        <v>60</v>
      </c>
      <c r="L56" s="27"/>
      <c r="M56" s="28"/>
      <c r="N56" s="27"/>
      <c r="O56" s="28"/>
      <c r="P56" s="206"/>
      <c r="Q56" s="207"/>
      <c r="R56" s="207"/>
      <c r="S56" s="225"/>
      <c r="T56" s="80"/>
      <c r="U56" s="173"/>
      <c r="V56" s="27"/>
      <c r="W56" s="173"/>
      <c r="X56" s="27"/>
      <c r="Y56" s="35">
        <f t="shared" si="12"/>
        <v>0</v>
      </c>
      <c r="Z56" s="213">
        <f t="shared" si="13"/>
        <v>116</v>
      </c>
      <c r="AA56" s="214">
        <f t="shared" si="2"/>
        <v>116</v>
      </c>
      <c r="AD56" s="20"/>
      <c r="AO56" s="28">
        <f t="shared" si="3"/>
        <v>0</v>
      </c>
      <c r="AP56" s="28">
        <f t="shared" si="4"/>
        <v>0</v>
      </c>
      <c r="AQ56" s="28">
        <f t="shared" si="5"/>
        <v>116</v>
      </c>
      <c r="AR56" s="28">
        <f t="shared" si="6"/>
        <v>0</v>
      </c>
      <c r="AS56" s="28">
        <f t="shared" si="7"/>
        <v>0</v>
      </c>
      <c r="AT56" s="229">
        <f t="shared" si="8"/>
        <v>0</v>
      </c>
      <c r="AU56" s="173">
        <f t="shared" si="9"/>
        <v>0</v>
      </c>
      <c r="AV56" s="35">
        <f t="shared" si="10"/>
        <v>0</v>
      </c>
      <c r="AW56" s="173">
        <f t="shared" si="11"/>
        <v>0</v>
      </c>
      <c r="AX56" s="45"/>
    </row>
    <row r="57" spans="1:50">
      <c r="A57" s="15">
        <v>47</v>
      </c>
      <c r="B57" s="27"/>
      <c r="C57" s="28"/>
      <c r="D57" s="28"/>
      <c r="E57" s="52"/>
      <c r="F57" s="27"/>
      <c r="G57" s="28"/>
      <c r="H57" s="27"/>
      <c r="I57" s="28"/>
      <c r="J57" s="27"/>
      <c r="K57" s="28"/>
      <c r="L57" s="27"/>
      <c r="M57" s="28"/>
      <c r="N57" s="27"/>
      <c r="O57" s="28"/>
      <c r="P57" s="206"/>
      <c r="Q57" s="207"/>
      <c r="R57" s="207"/>
      <c r="S57" s="215"/>
      <c r="T57" s="80"/>
      <c r="U57" s="173"/>
      <c r="V57" s="27"/>
      <c r="W57" s="173"/>
      <c r="X57" s="27"/>
      <c r="Y57" s="35">
        <f t="shared" si="12"/>
        <v>0</v>
      </c>
      <c r="Z57" s="213">
        <f t="shared" si="13"/>
        <v>0</v>
      </c>
      <c r="AA57" s="214">
        <f>Z57-SMALL(AO57:AU57,1)</f>
        <v>0</v>
      </c>
      <c r="AD57" s="20"/>
      <c r="AO57" s="28">
        <f t="shared" si="3"/>
        <v>0</v>
      </c>
      <c r="AP57" s="28">
        <f t="shared" si="4"/>
        <v>0</v>
      </c>
      <c r="AQ57" s="28">
        <f t="shared" si="5"/>
        <v>0</v>
      </c>
      <c r="AR57" s="28">
        <f t="shared" si="6"/>
        <v>0</v>
      </c>
      <c r="AS57" s="28">
        <f t="shared" si="7"/>
        <v>0</v>
      </c>
      <c r="AT57" s="229">
        <f t="shared" si="8"/>
        <v>0</v>
      </c>
      <c r="AU57" s="173">
        <f t="shared" si="9"/>
        <v>0</v>
      </c>
      <c r="AV57" s="35">
        <f t="shared" si="10"/>
        <v>0</v>
      </c>
      <c r="AW57" s="173">
        <f t="shared" si="11"/>
        <v>0</v>
      </c>
      <c r="AX57" s="45"/>
    </row>
    <row r="58" spans="1:50">
      <c r="A58" s="15">
        <v>48</v>
      </c>
      <c r="B58" s="27"/>
      <c r="C58" s="28"/>
      <c r="D58" s="28"/>
      <c r="E58" s="52"/>
      <c r="F58" s="27"/>
      <c r="G58" s="28"/>
      <c r="H58" s="27"/>
      <c r="I58" s="28"/>
      <c r="J58" s="27"/>
      <c r="K58" s="28"/>
      <c r="L58" s="27"/>
      <c r="M58" s="28"/>
      <c r="N58" s="27"/>
      <c r="O58" s="28"/>
      <c r="P58" s="206"/>
      <c r="Q58" s="207"/>
      <c r="R58" s="207"/>
      <c r="S58" s="215"/>
      <c r="T58" s="80"/>
      <c r="U58" s="173"/>
      <c r="V58" s="27"/>
      <c r="W58" s="173"/>
      <c r="X58" s="27"/>
      <c r="Y58" s="35">
        <f t="shared" si="12"/>
        <v>0</v>
      </c>
      <c r="Z58" s="213">
        <f t="shared" si="13"/>
        <v>0</v>
      </c>
      <c r="AA58" s="214">
        <f>Z58-SMALL(AO58:AU58,1)</f>
        <v>0</v>
      </c>
      <c r="AD58" s="20"/>
      <c r="AO58" s="28">
        <f t="shared" si="3"/>
        <v>0</v>
      </c>
      <c r="AP58" s="28">
        <f t="shared" si="4"/>
        <v>0</v>
      </c>
      <c r="AQ58" s="28">
        <f t="shared" si="5"/>
        <v>0</v>
      </c>
      <c r="AR58" s="28">
        <f t="shared" si="6"/>
        <v>0</v>
      </c>
      <c r="AS58" s="28">
        <f t="shared" si="7"/>
        <v>0</v>
      </c>
      <c r="AT58" s="229">
        <f t="shared" si="8"/>
        <v>0</v>
      </c>
      <c r="AU58" s="173">
        <f t="shared" si="9"/>
        <v>0</v>
      </c>
      <c r="AV58" s="35">
        <f t="shared" si="10"/>
        <v>0</v>
      </c>
      <c r="AW58" s="173">
        <f t="shared" si="11"/>
        <v>0</v>
      </c>
      <c r="AX58" s="45"/>
    </row>
    <row r="59" spans="1:50">
      <c r="A59" s="15">
        <v>49</v>
      </c>
      <c r="B59" s="27"/>
      <c r="C59" s="28"/>
      <c r="D59" s="28"/>
      <c r="E59" s="52"/>
      <c r="F59" s="27"/>
      <c r="G59" s="28"/>
      <c r="H59" s="27"/>
      <c r="I59" s="28"/>
      <c r="J59" s="27"/>
      <c r="K59" s="28"/>
      <c r="L59" s="27"/>
      <c r="M59" s="28"/>
      <c r="N59" s="27"/>
      <c r="O59" s="28"/>
      <c r="P59" s="206"/>
      <c r="Q59" s="207"/>
      <c r="R59" s="207"/>
      <c r="S59" s="215"/>
      <c r="T59" s="80"/>
      <c r="U59" s="173"/>
      <c r="V59" s="27"/>
      <c r="W59" s="173"/>
      <c r="X59" s="27"/>
      <c r="Y59" s="35">
        <f t="shared" si="12"/>
        <v>0</v>
      </c>
      <c r="Z59" s="213">
        <f t="shared" si="13"/>
        <v>0</v>
      </c>
      <c r="AA59" s="214">
        <f>Z59-SMALL(AO59:AU59,1)</f>
        <v>0</v>
      </c>
      <c r="AD59" s="20"/>
      <c r="AO59" s="28">
        <f t="shared" si="3"/>
        <v>0</v>
      </c>
      <c r="AP59" s="28">
        <f t="shared" si="4"/>
        <v>0</v>
      </c>
      <c r="AQ59" s="28">
        <f t="shared" si="5"/>
        <v>0</v>
      </c>
      <c r="AR59" s="28">
        <f t="shared" si="6"/>
        <v>0</v>
      </c>
      <c r="AS59" s="28">
        <f t="shared" si="7"/>
        <v>0</v>
      </c>
      <c r="AT59" s="229">
        <f t="shared" si="8"/>
        <v>0</v>
      </c>
      <c r="AU59" s="173">
        <f t="shared" si="9"/>
        <v>0</v>
      </c>
      <c r="AV59" s="35">
        <f t="shared" si="10"/>
        <v>0</v>
      </c>
      <c r="AW59" s="173">
        <f t="shared" si="11"/>
        <v>0</v>
      </c>
      <c r="AX59" s="45"/>
    </row>
    <row r="60" spans="1:50" ht="15.75" thickBot="1">
      <c r="A60" s="16">
        <v>50</v>
      </c>
      <c r="B60" s="29"/>
      <c r="C60" s="32"/>
      <c r="D60" s="32"/>
      <c r="E60" s="54"/>
      <c r="F60" s="29"/>
      <c r="G60" s="30"/>
      <c r="H60" s="36"/>
      <c r="I60" s="31"/>
      <c r="J60" s="29"/>
      <c r="K60" s="32"/>
      <c r="L60" s="29"/>
      <c r="M60" s="32"/>
      <c r="N60" s="29"/>
      <c r="O60" s="32"/>
      <c r="P60" s="208"/>
      <c r="Q60" s="209"/>
      <c r="R60" s="209"/>
      <c r="S60" s="216"/>
      <c r="T60" s="31"/>
      <c r="U60" s="32"/>
      <c r="V60" s="29"/>
      <c r="W60" s="32"/>
      <c r="X60" s="29"/>
      <c r="Y60" s="30">
        <f t="shared" si="12"/>
        <v>0</v>
      </c>
      <c r="Z60" s="213">
        <f t="shared" si="13"/>
        <v>0</v>
      </c>
      <c r="AA60" s="214">
        <f>Z60-SMALL(AO60:AU60,1)</f>
        <v>0</v>
      </c>
      <c r="AD60" s="20"/>
      <c r="AO60" s="28">
        <f t="shared" si="3"/>
        <v>0</v>
      </c>
      <c r="AP60" s="28">
        <f t="shared" si="4"/>
        <v>0</v>
      </c>
      <c r="AQ60" s="28">
        <f t="shared" si="5"/>
        <v>0</v>
      </c>
      <c r="AR60" s="28">
        <f t="shared" si="6"/>
        <v>0</v>
      </c>
      <c r="AS60" s="28">
        <f t="shared" si="7"/>
        <v>0</v>
      </c>
      <c r="AT60" s="229">
        <f t="shared" si="8"/>
        <v>0</v>
      </c>
      <c r="AU60" s="173">
        <f t="shared" si="9"/>
        <v>0</v>
      </c>
      <c r="AV60" s="35">
        <f t="shared" si="10"/>
        <v>0</v>
      </c>
      <c r="AW60" s="173">
        <f t="shared" si="11"/>
        <v>0</v>
      </c>
      <c r="AX60" s="45"/>
    </row>
  </sheetData>
  <conditionalFormatting sqref="B11:C11">
    <cfRule type="expression" dxfId="74" priority="41" stopIfTrue="1">
      <formula>$H11="F"</formula>
    </cfRule>
  </conditionalFormatting>
  <conditionalFormatting sqref="B11:C11">
    <cfRule type="expression" dxfId="73" priority="40" stopIfTrue="1">
      <formula>$H11="F"</formula>
    </cfRule>
  </conditionalFormatting>
  <conditionalFormatting sqref="B11:C11">
    <cfRule type="expression" dxfId="72" priority="39" stopIfTrue="1">
      <formula>$H11="F"</formula>
    </cfRule>
  </conditionalFormatting>
  <conditionalFormatting sqref="B12:C13">
    <cfRule type="expression" dxfId="71" priority="38" stopIfTrue="1">
      <formula>$H12="F"</formula>
    </cfRule>
  </conditionalFormatting>
  <conditionalFormatting sqref="B12:C13">
    <cfRule type="expression" dxfId="70" priority="37" stopIfTrue="1">
      <formula>$H12="F"</formula>
    </cfRule>
  </conditionalFormatting>
  <conditionalFormatting sqref="B14:C14">
    <cfRule type="expression" dxfId="69" priority="36" stopIfTrue="1">
      <formula>$H14="F"</formula>
    </cfRule>
  </conditionalFormatting>
  <conditionalFormatting sqref="B14:C14">
    <cfRule type="expression" dxfId="68" priority="35" stopIfTrue="1">
      <formula>$H14="F"</formula>
    </cfRule>
  </conditionalFormatting>
  <conditionalFormatting sqref="E14">
    <cfRule type="expression" dxfId="67" priority="34" stopIfTrue="1">
      <formula>$H14="F"</formula>
    </cfRule>
  </conditionalFormatting>
  <conditionalFormatting sqref="B15:C19 E15:E16 B21:C21 E21">
    <cfRule type="expression" dxfId="66" priority="33" stopIfTrue="1">
      <formula>$H16="F"</formula>
    </cfRule>
  </conditionalFormatting>
  <conditionalFormatting sqref="B17:C19">
    <cfRule type="expression" dxfId="65" priority="32" stopIfTrue="1">
      <formula>$H18="F"</formula>
    </cfRule>
  </conditionalFormatting>
  <conditionalFormatting sqref="E17:E19">
    <cfRule type="expression" dxfId="64" priority="31" stopIfTrue="1">
      <formula>$H18="F"</formula>
    </cfRule>
  </conditionalFormatting>
  <conditionalFormatting sqref="B25:C26">
    <cfRule type="expression" dxfId="63" priority="16" stopIfTrue="1">
      <formula>$H26="F"</formula>
    </cfRule>
  </conditionalFormatting>
  <conditionalFormatting sqref="E25">
    <cfRule type="expression" dxfId="62" priority="15" stopIfTrue="1">
      <formula>$H26="F"</formula>
    </cfRule>
  </conditionalFormatting>
  <conditionalFormatting sqref="E26">
    <cfRule type="expression" dxfId="61" priority="14" stopIfTrue="1">
      <formula>$H27="F"</formula>
    </cfRule>
  </conditionalFormatting>
  <conditionalFormatting sqref="B23:C24">
    <cfRule type="expression" dxfId="60" priority="24" stopIfTrue="1">
      <formula>$H24="F"</formula>
    </cfRule>
  </conditionalFormatting>
  <conditionalFormatting sqref="B23:C24">
    <cfRule type="expression" dxfId="59" priority="23" stopIfTrue="1">
      <formula>$H24="F"</formula>
    </cfRule>
  </conditionalFormatting>
  <conditionalFormatting sqref="B22:C22">
    <cfRule type="expression" dxfId="58" priority="22" stopIfTrue="1">
      <formula>$H23="F"</formula>
    </cfRule>
  </conditionalFormatting>
  <conditionalFormatting sqref="B22:C22">
    <cfRule type="expression" dxfId="57" priority="21" stopIfTrue="1">
      <formula>$H23="F"</formula>
    </cfRule>
  </conditionalFormatting>
  <conditionalFormatting sqref="E22">
    <cfRule type="expression" dxfId="56" priority="20" stopIfTrue="1">
      <formula>$H23="F"</formula>
    </cfRule>
  </conditionalFormatting>
  <conditionalFormatting sqref="E23">
    <cfRule type="expression" dxfId="55" priority="19" stopIfTrue="1">
      <formula>$H24="F"</formula>
    </cfRule>
  </conditionalFormatting>
  <conditionalFormatting sqref="E24">
    <cfRule type="expression" dxfId="54" priority="18" stopIfTrue="1">
      <formula>$H25="F"</formula>
    </cfRule>
  </conditionalFormatting>
  <conditionalFormatting sqref="B25:C26">
    <cfRule type="expression" dxfId="53" priority="17" stopIfTrue="1">
      <formula>$H26="F"</formula>
    </cfRule>
  </conditionalFormatting>
  <conditionalFormatting sqref="B26">
    <cfRule type="expression" dxfId="52" priority="13" stopIfTrue="1">
      <formula>$H27="F"</formula>
    </cfRule>
  </conditionalFormatting>
  <conditionalFormatting sqref="B26">
    <cfRule type="expression" dxfId="51" priority="12" stopIfTrue="1">
      <formula>$H27="F"</formula>
    </cfRule>
  </conditionalFormatting>
  <conditionalFormatting sqref="B27:C27">
    <cfRule type="expression" dxfId="50" priority="11" stopIfTrue="1">
      <formula>$H28="F"</formula>
    </cfRule>
  </conditionalFormatting>
  <conditionalFormatting sqref="B27:C27">
    <cfRule type="expression" dxfId="49" priority="10" stopIfTrue="1">
      <formula>$H28="F"</formula>
    </cfRule>
  </conditionalFormatting>
  <conditionalFormatting sqref="E30">
    <cfRule type="expression" dxfId="48" priority="9" stopIfTrue="1">
      <formula>$H31="F"</formula>
    </cfRule>
  </conditionalFormatting>
  <conditionalFormatting sqref="E33">
    <cfRule type="expression" dxfId="47" priority="8" stopIfTrue="1">
      <formula>$H33="F"</formula>
    </cfRule>
  </conditionalFormatting>
  <conditionalFormatting sqref="E35">
    <cfRule type="expression" dxfId="46" priority="7" stopIfTrue="1">
      <formula>$H35="F"</formula>
    </cfRule>
  </conditionalFormatting>
  <conditionalFormatting sqref="E36">
    <cfRule type="expression" dxfId="45" priority="6" stopIfTrue="1">
      <formula>$H36="F"</formula>
    </cfRule>
  </conditionalFormatting>
  <conditionalFormatting sqref="E42">
    <cfRule type="expression" dxfId="44" priority="5" stopIfTrue="1">
      <formula>$H42="F"</formula>
    </cfRule>
  </conditionalFormatting>
  <conditionalFormatting sqref="E43">
    <cfRule type="expression" dxfId="43" priority="4" stopIfTrue="1">
      <formula>$H43="F"</formula>
    </cfRule>
  </conditionalFormatting>
  <conditionalFormatting sqref="E48">
    <cfRule type="expression" dxfId="42" priority="3" stopIfTrue="1">
      <formula>$H48="F"</formula>
    </cfRule>
  </conditionalFormatting>
  <conditionalFormatting sqref="E49">
    <cfRule type="expression" dxfId="41" priority="2" stopIfTrue="1">
      <formula>$H49="F"</formula>
    </cfRule>
  </conditionalFormatting>
  <conditionalFormatting sqref="B20:C20 E20">
    <cfRule type="expression" dxfId="40" priority="43" stopIfTrue="1">
      <formula>#REF!="F"</formula>
    </cfRule>
  </conditionalFormatting>
  <conditionalFormatting sqref="E48">
    <cfRule type="expression" dxfId="39" priority="1" stopIfTrue="1">
      <formula>$H49="F"</formula>
    </cfRule>
  </conditionalFormatting>
  <pageMargins left="0.25" right="0.25" top="0.75" bottom="0.75" header="0.3" footer="0.3"/>
  <pageSetup paperSize="9" scale="50" orientation="landscape" horizontalDpi="4294967293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1:N44"/>
  <sheetViews>
    <sheetView topLeftCell="A12" zoomScale="75" zoomScaleNormal="75" workbookViewId="0">
      <selection activeCell="B15" sqref="B15:K37"/>
    </sheetView>
  </sheetViews>
  <sheetFormatPr baseColWidth="10" defaultRowHeight="15"/>
  <cols>
    <col min="2" max="2" width="22" customWidth="1"/>
    <col min="3" max="3" width="27.625" customWidth="1"/>
    <col min="4" max="4" width="36.375" customWidth="1"/>
    <col min="9" max="9" width="13.75" customWidth="1"/>
  </cols>
  <sheetData>
    <row r="11" spans="1:11" ht="15.75" thickBot="1"/>
    <row r="12" spans="1:11">
      <c r="E12" s="19" t="s">
        <v>54</v>
      </c>
      <c r="F12" s="97" t="s">
        <v>39</v>
      </c>
      <c r="G12" s="24" t="s">
        <v>38</v>
      </c>
      <c r="H12" s="2" t="s">
        <v>55</v>
      </c>
      <c r="I12" s="19" t="s">
        <v>40</v>
      </c>
      <c r="J12" s="19" t="s">
        <v>57</v>
      </c>
      <c r="K12" s="4" t="s">
        <v>9</v>
      </c>
    </row>
    <row r="13" spans="1:11" ht="36.75" thickBot="1">
      <c r="B13" s="150" t="s">
        <v>264</v>
      </c>
      <c r="E13" s="33" t="s">
        <v>42</v>
      </c>
      <c r="F13" s="33" t="s">
        <v>46</v>
      </c>
      <c r="G13" s="21" t="s">
        <v>47</v>
      </c>
      <c r="H13" s="98" t="s">
        <v>36</v>
      </c>
      <c r="I13" s="33" t="s">
        <v>56</v>
      </c>
      <c r="J13" s="33" t="s">
        <v>44</v>
      </c>
      <c r="K13" s="6"/>
    </row>
    <row r="14" spans="1:11" ht="16.5" thickBot="1">
      <c r="A14" s="11" t="s">
        <v>0</v>
      </c>
      <c r="B14" s="12" t="s">
        <v>1</v>
      </c>
      <c r="C14" s="12" t="s">
        <v>2</v>
      </c>
      <c r="D14" s="12" t="s">
        <v>4</v>
      </c>
      <c r="E14" s="96" t="s">
        <v>52</v>
      </c>
      <c r="F14" s="96" t="s">
        <v>53</v>
      </c>
      <c r="G14" s="7" t="s">
        <v>8</v>
      </c>
      <c r="H14" s="99" t="s">
        <v>37</v>
      </c>
      <c r="I14" s="100" t="s">
        <v>41</v>
      </c>
      <c r="J14" s="100" t="s">
        <v>41</v>
      </c>
      <c r="K14" s="95"/>
    </row>
    <row r="15" spans="1:11" ht="15.75">
      <c r="A15" s="57">
        <v>1</v>
      </c>
      <c r="B15" s="132" t="s">
        <v>164</v>
      </c>
      <c r="C15" s="133" t="s">
        <v>239</v>
      </c>
      <c r="D15" s="134" t="s">
        <v>114</v>
      </c>
      <c r="E15" s="80">
        <v>11</v>
      </c>
      <c r="F15" s="27">
        <v>11</v>
      </c>
      <c r="G15" s="27">
        <v>16</v>
      </c>
      <c r="H15" s="27">
        <v>15</v>
      </c>
      <c r="I15" s="27">
        <v>12</v>
      </c>
      <c r="J15" s="27">
        <v>26</v>
      </c>
      <c r="K15" s="94">
        <f t="shared" ref="K15:K37" si="0">SUM(E15:J15)</f>
        <v>91</v>
      </c>
    </row>
    <row r="16" spans="1:11" ht="15.75">
      <c r="A16" s="58">
        <v>2</v>
      </c>
      <c r="B16" s="135" t="s">
        <v>388</v>
      </c>
      <c r="C16" s="136" t="s">
        <v>234</v>
      </c>
      <c r="D16" s="137" t="s">
        <v>84</v>
      </c>
      <c r="E16" s="80">
        <v>14</v>
      </c>
      <c r="F16" s="27">
        <v>10</v>
      </c>
      <c r="G16" s="27">
        <v>15</v>
      </c>
      <c r="H16" s="27">
        <v>16</v>
      </c>
      <c r="I16" s="27">
        <v>7</v>
      </c>
      <c r="J16" s="27">
        <v>18</v>
      </c>
      <c r="K16" s="94">
        <f t="shared" si="0"/>
        <v>80</v>
      </c>
    </row>
    <row r="17" spans="1:14" ht="15.75">
      <c r="A17" s="58">
        <v>3</v>
      </c>
      <c r="B17" s="135" t="s">
        <v>157</v>
      </c>
      <c r="C17" s="136" t="s">
        <v>235</v>
      </c>
      <c r="D17" s="137" t="s">
        <v>236</v>
      </c>
      <c r="E17" s="80">
        <v>13</v>
      </c>
      <c r="F17" s="27">
        <v>4</v>
      </c>
      <c r="G17" s="27">
        <v>12</v>
      </c>
      <c r="H17" s="27">
        <v>11</v>
      </c>
      <c r="I17" s="27">
        <v>8</v>
      </c>
      <c r="J17" s="27">
        <v>19</v>
      </c>
      <c r="K17" s="94">
        <f t="shared" si="0"/>
        <v>67</v>
      </c>
    </row>
    <row r="18" spans="1:14" ht="15.75">
      <c r="A18" s="58">
        <v>4</v>
      </c>
      <c r="B18" s="135" t="s">
        <v>139</v>
      </c>
      <c r="C18" s="136" t="s">
        <v>243</v>
      </c>
      <c r="D18" s="137" t="s">
        <v>242</v>
      </c>
      <c r="E18" s="80">
        <v>9</v>
      </c>
      <c r="F18" s="27"/>
      <c r="G18" s="27">
        <v>14</v>
      </c>
      <c r="H18" s="27"/>
      <c r="I18" s="27">
        <v>10</v>
      </c>
      <c r="J18" s="27">
        <v>25</v>
      </c>
      <c r="K18" s="94">
        <f t="shared" si="0"/>
        <v>58</v>
      </c>
    </row>
    <row r="19" spans="1:14" ht="15.75">
      <c r="A19" s="58">
        <v>5</v>
      </c>
      <c r="B19" s="135" t="s">
        <v>237</v>
      </c>
      <c r="C19" s="136" t="s">
        <v>238</v>
      </c>
      <c r="D19" s="137" t="s">
        <v>236</v>
      </c>
      <c r="E19" s="80">
        <v>12</v>
      </c>
      <c r="F19" s="27">
        <v>8</v>
      </c>
      <c r="G19" s="27">
        <v>11</v>
      </c>
      <c r="H19" s="27">
        <v>9</v>
      </c>
      <c r="I19" s="27">
        <v>4</v>
      </c>
      <c r="J19" s="27">
        <v>6</v>
      </c>
      <c r="K19" s="94">
        <f t="shared" si="0"/>
        <v>50</v>
      </c>
    </row>
    <row r="20" spans="1:14" ht="15.75">
      <c r="A20" s="58">
        <v>6</v>
      </c>
      <c r="B20" s="193" t="s">
        <v>385</v>
      </c>
      <c r="C20" s="139" t="s">
        <v>253</v>
      </c>
      <c r="D20" s="195" t="s">
        <v>275</v>
      </c>
      <c r="E20" s="80"/>
      <c r="F20" s="27">
        <v>9</v>
      </c>
      <c r="G20" s="27">
        <v>8</v>
      </c>
      <c r="H20" s="27">
        <v>13</v>
      </c>
      <c r="I20" s="27">
        <v>9</v>
      </c>
      <c r="J20" s="27"/>
      <c r="K20" s="94">
        <f t="shared" si="0"/>
        <v>39</v>
      </c>
    </row>
    <row r="21" spans="1:14" ht="15.75">
      <c r="A21" s="58">
        <v>7</v>
      </c>
      <c r="B21" s="138" t="s">
        <v>70</v>
      </c>
      <c r="C21" s="139" t="s">
        <v>243</v>
      </c>
      <c r="D21" s="140" t="s">
        <v>81</v>
      </c>
      <c r="E21" s="80">
        <v>8</v>
      </c>
      <c r="F21" s="27">
        <v>6</v>
      </c>
      <c r="G21" s="27">
        <v>13</v>
      </c>
      <c r="H21" s="27">
        <v>8</v>
      </c>
      <c r="I21" s="27">
        <v>3</v>
      </c>
      <c r="J21" s="27"/>
      <c r="K21" s="94">
        <f t="shared" si="0"/>
        <v>38</v>
      </c>
    </row>
    <row r="22" spans="1:14">
      <c r="A22" s="58">
        <v>8</v>
      </c>
      <c r="B22" s="78" t="s">
        <v>468</v>
      </c>
      <c r="C22" s="173" t="s">
        <v>235</v>
      </c>
      <c r="D22" s="52" t="s">
        <v>114</v>
      </c>
      <c r="E22" s="80"/>
      <c r="F22" s="27"/>
      <c r="G22" s="27"/>
      <c r="H22" s="27"/>
      <c r="I22" s="27">
        <v>11</v>
      </c>
      <c r="J22" s="27">
        <v>27</v>
      </c>
      <c r="K22" s="94">
        <f t="shared" si="0"/>
        <v>38</v>
      </c>
    </row>
    <row r="23" spans="1:14" ht="15.75">
      <c r="A23" s="58">
        <v>9</v>
      </c>
      <c r="B23" s="138" t="s">
        <v>223</v>
      </c>
      <c r="C23" s="139" t="s">
        <v>250</v>
      </c>
      <c r="D23" s="140" t="s">
        <v>251</v>
      </c>
      <c r="E23" s="80">
        <v>3</v>
      </c>
      <c r="F23" s="27">
        <v>1</v>
      </c>
      <c r="G23" s="27">
        <v>7</v>
      </c>
      <c r="H23" s="27">
        <v>6</v>
      </c>
      <c r="I23" s="27">
        <v>6</v>
      </c>
      <c r="J23" s="27">
        <v>7</v>
      </c>
      <c r="K23" s="94">
        <f t="shared" si="0"/>
        <v>30</v>
      </c>
    </row>
    <row r="24" spans="1:14" s="145" customFormat="1" ht="15.75" customHeight="1">
      <c r="A24" s="131">
        <v>10</v>
      </c>
      <c r="B24" s="194" t="s">
        <v>197</v>
      </c>
      <c r="C24" s="192" t="s">
        <v>386</v>
      </c>
      <c r="D24" s="195" t="s">
        <v>84</v>
      </c>
      <c r="E24" s="80"/>
      <c r="F24" s="27">
        <v>7</v>
      </c>
      <c r="G24" s="27">
        <v>10</v>
      </c>
      <c r="H24" s="27">
        <v>10</v>
      </c>
      <c r="I24" s="27"/>
      <c r="J24" s="27"/>
      <c r="K24" s="94">
        <f t="shared" si="0"/>
        <v>27</v>
      </c>
      <c r="N24" s="146"/>
    </row>
    <row r="25" spans="1:14" ht="15.75">
      <c r="A25" s="58">
        <v>11</v>
      </c>
      <c r="B25" s="193" t="s">
        <v>119</v>
      </c>
      <c r="C25" s="62" t="s">
        <v>349</v>
      </c>
      <c r="D25" s="137" t="s">
        <v>242</v>
      </c>
      <c r="E25" s="80"/>
      <c r="F25" s="27"/>
      <c r="G25" s="27">
        <v>6</v>
      </c>
      <c r="H25" s="27">
        <v>7</v>
      </c>
      <c r="I25" s="27">
        <v>5</v>
      </c>
      <c r="J25" s="27">
        <v>8</v>
      </c>
      <c r="K25" s="94">
        <f t="shared" si="0"/>
        <v>26</v>
      </c>
    </row>
    <row r="26" spans="1:14" ht="15.75">
      <c r="A26" s="58">
        <v>12</v>
      </c>
      <c r="B26" s="141" t="s">
        <v>89</v>
      </c>
      <c r="C26" s="142" t="s">
        <v>247</v>
      </c>
      <c r="D26" s="143" t="s">
        <v>69</v>
      </c>
      <c r="E26" s="144">
        <v>5</v>
      </c>
      <c r="F26" s="78">
        <v>3</v>
      </c>
      <c r="G26" s="78">
        <v>5</v>
      </c>
      <c r="H26" s="78">
        <v>5</v>
      </c>
      <c r="I26" s="78">
        <v>1</v>
      </c>
      <c r="J26" s="78">
        <v>4</v>
      </c>
      <c r="K26" s="94">
        <f t="shared" si="0"/>
        <v>23</v>
      </c>
    </row>
    <row r="27" spans="1:14" ht="15.75">
      <c r="A27" s="58">
        <v>13</v>
      </c>
      <c r="B27" s="138" t="s">
        <v>171</v>
      </c>
      <c r="C27" s="139" t="s">
        <v>246</v>
      </c>
      <c r="D27" s="140" t="s">
        <v>170</v>
      </c>
      <c r="E27" s="80">
        <v>6</v>
      </c>
      <c r="F27" s="27"/>
      <c r="G27" s="27"/>
      <c r="H27" s="27">
        <v>4</v>
      </c>
      <c r="I27" s="27"/>
      <c r="J27" s="27">
        <v>13</v>
      </c>
      <c r="K27" s="94">
        <f t="shared" si="0"/>
        <v>23</v>
      </c>
    </row>
    <row r="28" spans="1:14" ht="15.75">
      <c r="A28" s="58">
        <v>14</v>
      </c>
      <c r="B28" s="138" t="s">
        <v>237</v>
      </c>
      <c r="C28" s="139" t="s">
        <v>252</v>
      </c>
      <c r="D28" s="140" t="s">
        <v>236</v>
      </c>
      <c r="E28" s="80">
        <v>2</v>
      </c>
      <c r="F28" s="27"/>
      <c r="G28" s="27">
        <v>3</v>
      </c>
      <c r="H28" s="27">
        <v>3</v>
      </c>
      <c r="I28" s="27">
        <v>2</v>
      </c>
      <c r="J28" s="27">
        <v>5</v>
      </c>
      <c r="K28" s="94">
        <f t="shared" si="0"/>
        <v>15</v>
      </c>
    </row>
    <row r="29" spans="1:14" ht="15.75">
      <c r="A29" s="15">
        <v>15</v>
      </c>
      <c r="B29" s="246" t="s">
        <v>423</v>
      </c>
      <c r="C29" s="246" t="s">
        <v>424</v>
      </c>
      <c r="D29" s="139" t="s">
        <v>251</v>
      </c>
      <c r="E29" s="27"/>
      <c r="F29" s="27"/>
      <c r="G29" s="27"/>
      <c r="H29" s="27">
        <v>12</v>
      </c>
      <c r="I29" s="27"/>
      <c r="J29" s="27">
        <v>3</v>
      </c>
      <c r="K29" s="94">
        <f t="shared" si="0"/>
        <v>15</v>
      </c>
    </row>
    <row r="30" spans="1:14">
      <c r="A30" s="15">
        <v>16</v>
      </c>
      <c r="B30" s="245" t="s">
        <v>422</v>
      </c>
      <c r="C30" s="245" t="s">
        <v>235</v>
      </c>
      <c r="D30" s="64" t="s">
        <v>275</v>
      </c>
      <c r="E30" s="27"/>
      <c r="F30" s="27"/>
      <c r="G30" s="27"/>
      <c r="H30" s="27">
        <v>14</v>
      </c>
      <c r="I30" s="27"/>
      <c r="J30" s="27"/>
      <c r="K30" s="94">
        <f t="shared" si="0"/>
        <v>14</v>
      </c>
    </row>
    <row r="31" spans="1:14" ht="15.75">
      <c r="A31" s="15">
        <v>17</v>
      </c>
      <c r="B31" s="139" t="s">
        <v>244</v>
      </c>
      <c r="C31" s="139" t="s">
        <v>245</v>
      </c>
      <c r="D31" s="139" t="s">
        <v>242</v>
      </c>
      <c r="E31" s="27">
        <v>7</v>
      </c>
      <c r="F31" s="27">
        <v>5</v>
      </c>
      <c r="G31" s="27"/>
      <c r="H31" s="27"/>
      <c r="I31" s="27"/>
      <c r="J31" s="27"/>
      <c r="K31" s="94">
        <f t="shared" si="0"/>
        <v>12</v>
      </c>
    </row>
    <row r="32" spans="1:14" ht="15.75">
      <c r="A32" s="15">
        <v>18</v>
      </c>
      <c r="B32" s="281" t="s">
        <v>240</v>
      </c>
      <c r="C32" s="281" t="s">
        <v>241</v>
      </c>
      <c r="D32" s="137" t="s">
        <v>242</v>
      </c>
      <c r="E32" s="27">
        <v>10</v>
      </c>
      <c r="F32" s="27"/>
      <c r="G32" s="27"/>
      <c r="H32" s="27"/>
      <c r="I32" s="27"/>
      <c r="J32" s="27"/>
      <c r="K32" s="94">
        <f t="shared" si="0"/>
        <v>10</v>
      </c>
    </row>
    <row r="33" spans="1:11" ht="15.75">
      <c r="A33" s="15">
        <v>19</v>
      </c>
      <c r="B33" s="173" t="s">
        <v>140</v>
      </c>
      <c r="C33" s="173" t="s">
        <v>418</v>
      </c>
      <c r="D33" s="140" t="s">
        <v>236</v>
      </c>
      <c r="E33" s="27"/>
      <c r="F33" s="27"/>
      <c r="G33" s="27">
        <v>9</v>
      </c>
      <c r="H33" s="27"/>
      <c r="I33" s="27"/>
      <c r="J33" s="27"/>
      <c r="K33" s="94">
        <f t="shared" si="0"/>
        <v>9</v>
      </c>
    </row>
    <row r="34" spans="1:11">
      <c r="A34" s="15">
        <v>20</v>
      </c>
      <c r="B34" s="173" t="s">
        <v>419</v>
      </c>
      <c r="C34" s="173" t="s">
        <v>420</v>
      </c>
      <c r="D34" s="60" t="s">
        <v>275</v>
      </c>
      <c r="E34" s="27"/>
      <c r="F34" s="27"/>
      <c r="G34" s="27">
        <v>4</v>
      </c>
      <c r="H34" s="27">
        <v>2</v>
      </c>
      <c r="I34" s="27"/>
      <c r="J34" s="27"/>
      <c r="K34" s="94">
        <f t="shared" si="0"/>
        <v>6</v>
      </c>
    </row>
    <row r="35" spans="1:11" ht="15.75">
      <c r="A35" s="15">
        <v>21</v>
      </c>
      <c r="B35" s="243" t="s">
        <v>248</v>
      </c>
      <c r="C35" s="238" t="s">
        <v>249</v>
      </c>
      <c r="D35" s="239" t="s">
        <v>236</v>
      </c>
      <c r="E35" s="27">
        <v>4</v>
      </c>
      <c r="F35" s="27"/>
      <c r="G35" s="27">
        <v>1</v>
      </c>
      <c r="H35" s="27"/>
      <c r="I35" s="27"/>
      <c r="J35" s="27"/>
      <c r="K35" s="94">
        <f t="shared" si="0"/>
        <v>5</v>
      </c>
    </row>
    <row r="36" spans="1:11" ht="15.75">
      <c r="A36" s="15">
        <v>22</v>
      </c>
      <c r="B36" s="243" t="s">
        <v>188</v>
      </c>
      <c r="C36" s="238" t="s">
        <v>253</v>
      </c>
      <c r="D36" s="239" t="s">
        <v>236</v>
      </c>
      <c r="E36" s="27">
        <v>1</v>
      </c>
      <c r="F36" s="27">
        <v>2</v>
      </c>
      <c r="G36" s="27"/>
      <c r="H36" s="27">
        <v>1</v>
      </c>
      <c r="I36" s="27"/>
      <c r="J36" s="27">
        <v>1</v>
      </c>
      <c r="K36" s="94">
        <f t="shared" si="0"/>
        <v>5</v>
      </c>
    </row>
    <row r="37" spans="1:11" ht="15.75">
      <c r="A37" s="15">
        <v>23</v>
      </c>
      <c r="B37" s="192" t="s">
        <v>206</v>
      </c>
      <c r="C37" s="279" t="s">
        <v>421</v>
      </c>
      <c r="D37" s="280" t="s">
        <v>236</v>
      </c>
      <c r="E37" s="27"/>
      <c r="F37" s="27"/>
      <c r="G37" s="27">
        <v>2</v>
      </c>
      <c r="H37" s="27"/>
      <c r="I37" s="27"/>
      <c r="J37" s="27"/>
      <c r="K37" s="94">
        <f t="shared" si="0"/>
        <v>2</v>
      </c>
    </row>
    <row r="38" spans="1:11" ht="15.75">
      <c r="A38" s="15">
        <v>24</v>
      </c>
      <c r="B38" s="240"/>
      <c r="C38" s="241"/>
      <c r="D38" s="242"/>
      <c r="E38" s="27"/>
      <c r="F38" s="27"/>
      <c r="G38" s="27"/>
      <c r="H38" s="27"/>
      <c r="I38" s="27"/>
      <c r="J38" s="27"/>
      <c r="K38" s="15">
        <f t="shared" ref="K38:K44" si="1">SUM(E38:I38)</f>
        <v>0</v>
      </c>
    </row>
    <row r="39" spans="1:11">
      <c r="A39" s="15">
        <v>25</v>
      </c>
      <c r="B39" s="28"/>
      <c r="C39" s="28"/>
      <c r="D39" s="28"/>
      <c r="E39" s="27"/>
      <c r="F39" s="27"/>
      <c r="G39" s="27"/>
      <c r="H39" s="27"/>
      <c r="I39" s="27"/>
      <c r="J39" s="27"/>
      <c r="K39" s="15">
        <f t="shared" si="1"/>
        <v>0</v>
      </c>
    </row>
    <row r="40" spans="1:11">
      <c r="A40" s="15">
        <v>26</v>
      </c>
      <c r="B40" s="62"/>
      <c r="C40" s="62"/>
      <c r="D40" s="64"/>
      <c r="E40" s="27"/>
      <c r="F40" s="27"/>
      <c r="G40" s="27"/>
      <c r="H40" s="27"/>
      <c r="I40" s="27"/>
      <c r="J40" s="27"/>
      <c r="K40" s="15">
        <f t="shared" si="1"/>
        <v>0</v>
      </c>
    </row>
    <row r="41" spans="1:11">
      <c r="A41" s="15">
        <v>27</v>
      </c>
      <c r="B41" s="76"/>
      <c r="C41" s="28"/>
      <c r="D41" s="52"/>
      <c r="E41" s="27"/>
      <c r="F41" s="27"/>
      <c r="G41" s="27"/>
      <c r="H41" s="27"/>
      <c r="I41" s="27"/>
      <c r="J41" s="27"/>
      <c r="K41" s="15">
        <f t="shared" si="1"/>
        <v>0</v>
      </c>
    </row>
    <row r="42" spans="1:11">
      <c r="A42" s="15">
        <v>28</v>
      </c>
      <c r="B42" s="62"/>
      <c r="C42" s="62"/>
      <c r="D42" s="63"/>
      <c r="E42" s="27"/>
      <c r="F42" s="27"/>
      <c r="G42" s="27"/>
      <c r="H42" s="27"/>
      <c r="I42" s="27"/>
      <c r="J42" s="27"/>
      <c r="K42" s="15">
        <f t="shared" si="1"/>
        <v>0</v>
      </c>
    </row>
    <row r="43" spans="1:11">
      <c r="A43" s="15">
        <v>29</v>
      </c>
      <c r="B43" s="28"/>
      <c r="C43" s="28"/>
      <c r="D43" s="66"/>
      <c r="E43" s="27"/>
      <c r="F43" s="27"/>
      <c r="G43" s="27"/>
      <c r="H43" s="27"/>
      <c r="I43" s="27"/>
      <c r="J43" s="27"/>
      <c r="K43" s="15">
        <f t="shared" si="1"/>
        <v>0</v>
      </c>
    </row>
    <row r="44" spans="1:11">
      <c r="A44" s="15">
        <v>30</v>
      </c>
      <c r="B44" s="83"/>
      <c r="C44" s="65"/>
      <c r="D44" s="61"/>
      <c r="E44" s="27"/>
      <c r="F44" s="27"/>
      <c r="G44" s="27"/>
      <c r="H44" s="27"/>
      <c r="I44" s="27"/>
      <c r="J44" s="27"/>
      <c r="K44" s="15">
        <f t="shared" si="1"/>
        <v>0</v>
      </c>
    </row>
  </sheetData>
  <conditionalFormatting sqref="B15:C15 B20:D21">
    <cfRule type="expression" dxfId="38" priority="43" stopIfTrue="1">
      <formula>$F15="F"</formula>
    </cfRule>
  </conditionalFormatting>
  <conditionalFormatting sqref="B15:C15">
    <cfRule type="expression" dxfId="37" priority="42" stopIfTrue="1">
      <formula>$F15="F"</formula>
    </cfRule>
  </conditionalFormatting>
  <conditionalFormatting sqref="B15:C15">
    <cfRule type="expression" dxfId="36" priority="41" stopIfTrue="1">
      <formula>$F15="F"</formula>
    </cfRule>
  </conditionalFormatting>
  <conditionalFormatting sqref="B16:C17">
    <cfRule type="expression" dxfId="35" priority="40" stopIfTrue="1">
      <formula>$F16="F"</formula>
    </cfRule>
  </conditionalFormatting>
  <conditionalFormatting sqref="B16:C17">
    <cfRule type="expression" dxfId="34" priority="39" stopIfTrue="1">
      <formula>$F16="F"</formula>
    </cfRule>
  </conditionalFormatting>
  <conditionalFormatting sqref="B18:C18 C19">
    <cfRule type="expression" dxfId="33" priority="38" stopIfTrue="1">
      <formula>$F18="F"</formula>
    </cfRule>
  </conditionalFormatting>
  <conditionalFormatting sqref="B18:C18 C19">
    <cfRule type="expression" dxfId="32" priority="37" stopIfTrue="1">
      <formula>$F18="F"</formula>
    </cfRule>
  </conditionalFormatting>
  <conditionalFormatting sqref="D18">
    <cfRule type="expression" dxfId="31" priority="36" stopIfTrue="1">
      <formula>$F18="F"</formula>
    </cfRule>
  </conditionalFormatting>
  <conditionalFormatting sqref="B22:C24">
    <cfRule type="expression" dxfId="30" priority="35" stopIfTrue="1">
      <formula>$F22="F"</formula>
    </cfRule>
  </conditionalFormatting>
  <conditionalFormatting sqref="B22:C24">
    <cfRule type="expression" dxfId="29" priority="34" stopIfTrue="1">
      <formula>$F22="F"</formula>
    </cfRule>
  </conditionalFormatting>
  <conditionalFormatting sqref="D22:D24">
    <cfRule type="expression" dxfId="28" priority="33" stopIfTrue="1">
      <formula>$F22="F"</formula>
    </cfRule>
  </conditionalFormatting>
  <conditionalFormatting sqref="B25:C26">
    <cfRule type="expression" dxfId="27" priority="32" stopIfTrue="1">
      <formula>$F25="F"</formula>
    </cfRule>
  </conditionalFormatting>
  <conditionalFormatting sqref="B25:C26">
    <cfRule type="expression" dxfId="26" priority="31" stopIfTrue="1">
      <formula>$F25="F"</formula>
    </cfRule>
  </conditionalFormatting>
  <conditionalFormatting sqref="D25:D26">
    <cfRule type="expression" dxfId="25" priority="30" stopIfTrue="1">
      <formula>$F25="F"</formula>
    </cfRule>
  </conditionalFormatting>
  <conditionalFormatting sqref="B30:C31">
    <cfRule type="expression" dxfId="24" priority="29" stopIfTrue="1">
      <formula>$F30="F"</formula>
    </cfRule>
  </conditionalFormatting>
  <conditionalFormatting sqref="D30:D31">
    <cfRule type="expression" dxfId="23" priority="28" stopIfTrue="1">
      <formula>$F30="F"</formula>
    </cfRule>
  </conditionalFormatting>
  <conditionalFormatting sqref="D31">
    <cfRule type="expression" dxfId="22" priority="27" stopIfTrue="1">
      <formula>$F31="F"</formula>
    </cfRule>
  </conditionalFormatting>
  <conditionalFormatting sqref="B28:C29">
    <cfRule type="expression" dxfId="21" priority="26" stopIfTrue="1">
      <formula>$F28="F"</formula>
    </cfRule>
  </conditionalFormatting>
  <conditionalFormatting sqref="B28:C29">
    <cfRule type="expression" dxfId="20" priority="25" stopIfTrue="1">
      <formula>$F28="F"</formula>
    </cfRule>
  </conditionalFormatting>
  <conditionalFormatting sqref="B27:C27">
    <cfRule type="expression" dxfId="19" priority="24" stopIfTrue="1">
      <formula>$F27="F"</formula>
    </cfRule>
  </conditionalFormatting>
  <conditionalFormatting sqref="B27:C27">
    <cfRule type="expression" dxfId="18" priority="23" stopIfTrue="1">
      <formula>$F27="F"</formula>
    </cfRule>
  </conditionalFormatting>
  <conditionalFormatting sqref="D27">
    <cfRule type="expression" dxfId="17" priority="22" stopIfTrue="1">
      <formula>$F27="F"</formula>
    </cfRule>
  </conditionalFormatting>
  <conditionalFormatting sqref="D28">
    <cfRule type="expression" dxfId="16" priority="21" stopIfTrue="1">
      <formula>$F28="F"</formula>
    </cfRule>
  </conditionalFormatting>
  <conditionalFormatting sqref="D29">
    <cfRule type="expression" dxfId="15" priority="20" stopIfTrue="1">
      <formula>$F29="F"</formula>
    </cfRule>
  </conditionalFormatting>
  <conditionalFormatting sqref="B30:C31">
    <cfRule type="expression" dxfId="14" priority="19" stopIfTrue="1">
      <formula>$F30="F"</formula>
    </cfRule>
  </conditionalFormatting>
  <conditionalFormatting sqref="B31">
    <cfRule type="expression" dxfId="13" priority="18" stopIfTrue="1">
      <formula>$F31="F"</formula>
    </cfRule>
  </conditionalFormatting>
  <conditionalFormatting sqref="B31">
    <cfRule type="expression" dxfId="12" priority="17" stopIfTrue="1">
      <formula>$F31="F"</formula>
    </cfRule>
  </conditionalFormatting>
  <conditionalFormatting sqref="B32:C32">
    <cfRule type="expression" dxfId="11" priority="16" stopIfTrue="1">
      <formula>$F32="F"</formula>
    </cfRule>
  </conditionalFormatting>
  <conditionalFormatting sqref="B32:C32">
    <cfRule type="expression" dxfId="10" priority="15" stopIfTrue="1">
      <formula>$F32="F"</formula>
    </cfRule>
  </conditionalFormatting>
  <conditionalFormatting sqref="D35">
    <cfRule type="expression" dxfId="9" priority="14" stopIfTrue="1">
      <formula>$F35="F"</formula>
    </cfRule>
  </conditionalFormatting>
  <conditionalFormatting sqref="D36">
    <cfRule type="expression" dxfId="8" priority="13" stopIfTrue="1">
      <formula>$F37="F"</formula>
    </cfRule>
  </conditionalFormatting>
  <conditionalFormatting sqref="D39">
    <cfRule type="expression" dxfId="7" priority="12" stopIfTrue="1">
      <formula>$F39="F"</formula>
    </cfRule>
  </conditionalFormatting>
  <conditionalFormatting sqref="D40">
    <cfRule type="expression" dxfId="6" priority="11" stopIfTrue="1">
      <formula>$F40="F"</formula>
    </cfRule>
  </conditionalFormatting>
  <conditionalFormatting sqref="D32">
    <cfRule type="expression" dxfId="5" priority="10" stopIfTrue="1">
      <formula>$F32="F"</formula>
    </cfRule>
  </conditionalFormatting>
  <conditionalFormatting sqref="D33">
    <cfRule type="expression" dxfId="4" priority="9" stopIfTrue="1">
      <formula>$F33="F"</formula>
    </cfRule>
  </conditionalFormatting>
  <conditionalFormatting sqref="D34">
    <cfRule type="expression" dxfId="3" priority="8" stopIfTrue="1">
      <formula>$F34="F"</formula>
    </cfRule>
  </conditionalFormatting>
  <conditionalFormatting sqref="B38:D38 B35:D35">
    <cfRule type="expression" dxfId="2" priority="7" stopIfTrue="1">
      <formula>#REF!="F"</formula>
    </cfRule>
  </conditionalFormatting>
  <conditionalFormatting sqref="C36">
    <cfRule type="expression" dxfId="1" priority="4" stopIfTrue="1">
      <formula>#REF!="F"</formula>
    </cfRule>
  </conditionalFormatting>
  <conditionalFormatting sqref="C36">
    <cfRule type="expression" dxfId="0" priority="3" stopIfTrue="1">
      <formula>#REF!="F"</formula>
    </cfRule>
  </conditionalFormatting>
  <pageMargins left="0.7" right="0.7" top="0.75" bottom="0.75" header="0.3" footer="0.3"/>
  <pageSetup paperSize="9" scale="65" orientation="landscape" horizontalDpi="4294967293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O27"/>
  <sheetViews>
    <sheetView topLeftCell="A5" workbookViewId="0">
      <selection activeCell="B6" sqref="B6:L17"/>
    </sheetView>
  </sheetViews>
  <sheetFormatPr baseColWidth="10" defaultRowHeight="15" outlineLevelRow="1"/>
  <cols>
    <col min="1" max="1" width="8" customWidth="1"/>
    <col min="2" max="2" width="34.125" customWidth="1"/>
    <col min="3" max="11" width="4.75" customWidth="1"/>
    <col min="12" max="12" width="10.875" customWidth="1"/>
    <col min="13" max="14" width="4.75" customWidth="1"/>
    <col min="15" max="15" width="6.75" customWidth="1"/>
  </cols>
  <sheetData>
    <row r="1" spans="1:15" ht="83.25" customHeight="1"/>
    <row r="2" spans="1:15" ht="57.75" customHeight="1" outlineLevel="1">
      <c r="A2" s="37"/>
      <c r="B2" s="38"/>
      <c r="C2" s="46"/>
      <c r="D2" s="47" t="s">
        <v>32</v>
      </c>
      <c r="E2" s="48"/>
      <c r="F2" s="48"/>
      <c r="G2" s="49"/>
      <c r="H2" s="48"/>
      <c r="I2" s="48"/>
      <c r="J2" s="48"/>
      <c r="K2" s="48"/>
      <c r="L2" s="51"/>
      <c r="O2" s="39"/>
    </row>
    <row r="3" spans="1:15" ht="0.75" customHeight="1" outlineLevel="1">
      <c r="A3" s="38"/>
      <c r="B3" s="38"/>
      <c r="C3" s="46"/>
      <c r="D3" s="48"/>
      <c r="E3" s="48"/>
      <c r="F3" s="48"/>
      <c r="G3" s="50"/>
      <c r="H3" s="48"/>
      <c r="I3" s="48"/>
      <c r="J3" s="48"/>
      <c r="K3" s="48"/>
      <c r="L3" s="51"/>
      <c r="O3" s="39"/>
    </row>
    <row r="4" spans="1:15" ht="141" customHeight="1" outlineLevel="1">
      <c r="A4" s="38"/>
      <c r="B4" s="151" t="s">
        <v>265</v>
      </c>
      <c r="C4" s="87" t="s">
        <v>58</v>
      </c>
      <c r="D4" s="108" t="s">
        <v>59</v>
      </c>
      <c r="E4" s="48" t="s">
        <v>60</v>
      </c>
      <c r="F4" s="48" t="s">
        <v>61</v>
      </c>
      <c r="G4" s="48" t="s">
        <v>62</v>
      </c>
      <c r="H4" s="49" t="s">
        <v>63</v>
      </c>
      <c r="I4" s="48" t="s">
        <v>64</v>
      </c>
      <c r="J4" s="48" t="s">
        <v>65</v>
      </c>
      <c r="K4" s="51" t="s">
        <v>66</v>
      </c>
    </row>
    <row r="5" spans="1:15" ht="15.75" customHeight="1" outlineLevel="1">
      <c r="A5" s="88" t="s">
        <v>19</v>
      </c>
      <c r="B5" s="88" t="s">
        <v>20</v>
      </c>
      <c r="C5" s="89"/>
      <c r="D5" s="90"/>
      <c r="E5" s="90"/>
      <c r="F5" s="90"/>
      <c r="G5" s="91"/>
      <c r="H5" s="90"/>
      <c r="I5" s="90"/>
      <c r="J5" s="90"/>
      <c r="K5" s="92"/>
      <c r="L5" s="93" t="s">
        <v>21</v>
      </c>
    </row>
    <row r="6" spans="1:15" ht="20.100000000000001" customHeight="1">
      <c r="A6" s="40">
        <v>1</v>
      </c>
      <c r="B6" s="40" t="s">
        <v>28</v>
      </c>
      <c r="C6" s="41">
        <v>30</v>
      </c>
      <c r="D6" s="41">
        <v>30</v>
      </c>
      <c r="E6" s="41">
        <v>30</v>
      </c>
      <c r="F6" s="41">
        <v>28</v>
      </c>
      <c r="G6" s="41">
        <v>30</v>
      </c>
      <c r="H6" s="41">
        <v>28</v>
      </c>
      <c r="I6" s="41">
        <v>28</v>
      </c>
      <c r="J6" s="41">
        <v>28</v>
      </c>
      <c r="K6" s="41">
        <v>28</v>
      </c>
      <c r="L6" s="42">
        <f t="shared" ref="L6:L20" si="0">SUM(C6:K6)</f>
        <v>260</v>
      </c>
      <c r="N6" s="44"/>
    </row>
    <row r="7" spans="1:15" ht="20.100000000000001" customHeight="1">
      <c r="A7" s="40">
        <v>2</v>
      </c>
      <c r="B7" s="40" t="s">
        <v>22</v>
      </c>
      <c r="C7" s="41">
        <v>28</v>
      </c>
      <c r="D7" s="41">
        <v>28</v>
      </c>
      <c r="E7" s="41">
        <v>28</v>
      </c>
      <c r="F7" s="41">
        <v>30</v>
      </c>
      <c r="G7" s="41">
        <v>28</v>
      </c>
      <c r="H7" s="41">
        <v>30</v>
      </c>
      <c r="I7" s="41">
        <v>30</v>
      </c>
      <c r="J7" s="41">
        <v>30</v>
      </c>
      <c r="K7" s="41">
        <v>26</v>
      </c>
      <c r="L7" s="42">
        <f t="shared" si="0"/>
        <v>258</v>
      </c>
      <c r="N7" s="44"/>
    </row>
    <row r="8" spans="1:15" ht="20.100000000000001" customHeight="1">
      <c r="A8" s="40">
        <v>3</v>
      </c>
      <c r="B8" s="40" t="s">
        <v>25</v>
      </c>
      <c r="C8" s="41">
        <v>26</v>
      </c>
      <c r="D8" s="41">
        <v>26</v>
      </c>
      <c r="E8" s="41">
        <v>26</v>
      </c>
      <c r="F8" s="41">
        <v>26</v>
      </c>
      <c r="G8" s="41">
        <v>26</v>
      </c>
      <c r="H8" s="41">
        <v>26</v>
      </c>
      <c r="I8" s="41">
        <v>26</v>
      </c>
      <c r="J8" s="41">
        <v>26</v>
      </c>
      <c r="K8" s="41">
        <v>18</v>
      </c>
      <c r="L8" s="42">
        <f t="shared" si="0"/>
        <v>226</v>
      </c>
      <c r="N8" s="44"/>
    </row>
    <row r="9" spans="1:15" ht="20.100000000000001" customHeight="1">
      <c r="A9" s="40">
        <v>4</v>
      </c>
      <c r="B9" s="40" t="s">
        <v>34</v>
      </c>
      <c r="C9" s="41">
        <v>20</v>
      </c>
      <c r="D9" s="41">
        <v>16</v>
      </c>
      <c r="E9" s="41">
        <v>20</v>
      </c>
      <c r="F9" s="41">
        <v>24</v>
      </c>
      <c r="G9" s="41">
        <v>20</v>
      </c>
      <c r="H9" s="41">
        <v>18</v>
      </c>
      <c r="I9" s="41">
        <v>24</v>
      </c>
      <c r="J9" s="41">
        <v>22</v>
      </c>
      <c r="K9" s="41">
        <v>16</v>
      </c>
      <c r="L9" s="42">
        <f t="shared" si="0"/>
        <v>180</v>
      </c>
      <c r="N9" s="44"/>
    </row>
    <row r="10" spans="1:15" ht="20.100000000000001" customHeight="1">
      <c r="A10" s="40">
        <v>5</v>
      </c>
      <c r="B10" s="40" t="s">
        <v>29</v>
      </c>
      <c r="C10" s="173">
        <v>24</v>
      </c>
      <c r="D10" s="173">
        <v>22</v>
      </c>
      <c r="E10" s="173">
        <v>24</v>
      </c>
      <c r="F10" s="173">
        <v>18</v>
      </c>
      <c r="G10" s="173">
        <v>8</v>
      </c>
      <c r="H10" s="173">
        <v>8</v>
      </c>
      <c r="I10" s="173">
        <v>10</v>
      </c>
      <c r="J10" s="173">
        <v>20</v>
      </c>
      <c r="K10" s="173">
        <v>30</v>
      </c>
      <c r="L10" s="42">
        <f t="shared" si="0"/>
        <v>164</v>
      </c>
      <c r="N10" s="44"/>
    </row>
    <row r="11" spans="1:15" ht="20.100000000000001" customHeight="1">
      <c r="A11" s="40">
        <v>6</v>
      </c>
      <c r="B11" s="43" t="s">
        <v>27</v>
      </c>
      <c r="C11" s="41">
        <v>8</v>
      </c>
      <c r="D11" s="41">
        <v>24</v>
      </c>
      <c r="E11" s="41">
        <v>10</v>
      </c>
      <c r="F11" s="41">
        <v>22</v>
      </c>
      <c r="G11" s="41">
        <v>24</v>
      </c>
      <c r="H11" s="41">
        <v>14</v>
      </c>
      <c r="I11" s="41">
        <v>22</v>
      </c>
      <c r="J11" s="41">
        <v>24</v>
      </c>
      <c r="K11" s="41">
        <v>14</v>
      </c>
      <c r="L11" s="42">
        <f t="shared" si="0"/>
        <v>162</v>
      </c>
      <c r="N11" s="44"/>
    </row>
    <row r="12" spans="1:15" ht="20.100000000000001" customHeight="1">
      <c r="A12" s="40">
        <v>7</v>
      </c>
      <c r="B12" s="40" t="s">
        <v>31</v>
      </c>
      <c r="C12" s="41">
        <v>10</v>
      </c>
      <c r="D12" s="41">
        <v>18</v>
      </c>
      <c r="E12" s="41">
        <v>16</v>
      </c>
      <c r="F12" s="41">
        <v>20</v>
      </c>
      <c r="G12" s="41">
        <v>14</v>
      </c>
      <c r="H12" s="41">
        <v>20</v>
      </c>
      <c r="I12" s="41">
        <v>20</v>
      </c>
      <c r="J12" s="41">
        <v>14</v>
      </c>
      <c r="K12" s="41">
        <v>24</v>
      </c>
      <c r="L12" s="42">
        <f t="shared" si="0"/>
        <v>156</v>
      </c>
      <c r="N12" s="44"/>
    </row>
    <row r="13" spans="1:15" ht="20.100000000000001" customHeight="1">
      <c r="A13" s="40">
        <v>8</v>
      </c>
      <c r="B13" s="40" t="s">
        <v>23</v>
      </c>
      <c r="C13" s="41">
        <v>12</v>
      </c>
      <c r="D13" s="41">
        <v>12</v>
      </c>
      <c r="E13" s="41">
        <v>18</v>
      </c>
      <c r="F13" s="41">
        <v>14</v>
      </c>
      <c r="G13" s="41">
        <v>18</v>
      </c>
      <c r="H13" s="41">
        <v>24</v>
      </c>
      <c r="I13" s="41">
        <v>14</v>
      </c>
      <c r="J13" s="41">
        <v>18</v>
      </c>
      <c r="K13" s="41">
        <v>22</v>
      </c>
      <c r="L13" s="42">
        <f t="shared" si="0"/>
        <v>152</v>
      </c>
      <c r="N13" s="44"/>
    </row>
    <row r="14" spans="1:15" ht="20.100000000000001" customHeight="1">
      <c r="A14" s="40">
        <v>9</v>
      </c>
      <c r="B14" s="43" t="s">
        <v>33</v>
      </c>
      <c r="C14" s="41">
        <v>22</v>
      </c>
      <c r="D14" s="41">
        <v>20</v>
      </c>
      <c r="E14" s="41">
        <v>22</v>
      </c>
      <c r="F14" s="41">
        <v>16</v>
      </c>
      <c r="G14" s="41">
        <v>16</v>
      </c>
      <c r="H14" s="41">
        <v>22</v>
      </c>
      <c r="I14" s="41">
        <v>8</v>
      </c>
      <c r="J14" s="41">
        <v>10</v>
      </c>
      <c r="K14" s="41">
        <v>12</v>
      </c>
      <c r="L14" s="42">
        <f t="shared" si="0"/>
        <v>148</v>
      </c>
      <c r="N14" s="44"/>
    </row>
    <row r="15" spans="1:15" ht="20.100000000000001" customHeight="1">
      <c r="A15" s="40">
        <v>10</v>
      </c>
      <c r="B15" s="40" t="s">
        <v>30</v>
      </c>
      <c r="C15" s="41">
        <v>18</v>
      </c>
      <c r="D15" s="41">
        <v>14</v>
      </c>
      <c r="E15" s="41">
        <v>14</v>
      </c>
      <c r="F15" s="41">
        <v>10</v>
      </c>
      <c r="G15" s="41">
        <v>22</v>
      </c>
      <c r="H15" s="41">
        <v>10</v>
      </c>
      <c r="I15" s="41">
        <v>18</v>
      </c>
      <c r="J15" s="41">
        <v>12</v>
      </c>
      <c r="K15" s="41">
        <v>8</v>
      </c>
      <c r="L15" s="42">
        <f t="shared" si="0"/>
        <v>126</v>
      </c>
      <c r="N15" s="44"/>
    </row>
    <row r="16" spans="1:15" ht="20.100000000000001" customHeight="1">
      <c r="A16" s="40">
        <v>11</v>
      </c>
      <c r="B16" s="40" t="s">
        <v>24</v>
      </c>
      <c r="C16" s="41">
        <v>14</v>
      </c>
      <c r="D16" s="41">
        <v>8</v>
      </c>
      <c r="E16" s="41">
        <v>12</v>
      </c>
      <c r="F16" s="41">
        <v>12</v>
      </c>
      <c r="G16" s="41">
        <v>12</v>
      </c>
      <c r="H16" s="41">
        <v>16</v>
      </c>
      <c r="I16" s="41">
        <v>12</v>
      </c>
      <c r="J16" s="41">
        <v>16</v>
      </c>
      <c r="K16" s="41">
        <v>20</v>
      </c>
      <c r="L16" s="42">
        <f t="shared" si="0"/>
        <v>122</v>
      </c>
      <c r="N16" s="44"/>
    </row>
    <row r="17" spans="1:14" ht="20.100000000000001" customHeight="1">
      <c r="A17" s="40">
        <v>12</v>
      </c>
      <c r="B17" s="40" t="s">
        <v>26</v>
      </c>
      <c r="C17" s="41">
        <v>16</v>
      </c>
      <c r="D17" s="41">
        <v>10</v>
      </c>
      <c r="E17" s="41">
        <v>8</v>
      </c>
      <c r="F17" s="41">
        <v>8</v>
      </c>
      <c r="G17" s="41">
        <v>10</v>
      </c>
      <c r="H17" s="41">
        <v>12</v>
      </c>
      <c r="I17" s="41">
        <v>16</v>
      </c>
      <c r="J17" s="41">
        <v>8</v>
      </c>
      <c r="K17" s="41">
        <v>10</v>
      </c>
      <c r="L17" s="42">
        <f t="shared" si="0"/>
        <v>98</v>
      </c>
      <c r="N17" s="44"/>
    </row>
    <row r="18" spans="1:14" ht="15.75">
      <c r="A18" s="40">
        <v>13</v>
      </c>
      <c r="B18" s="43"/>
      <c r="C18" s="41"/>
      <c r="D18" s="41"/>
      <c r="E18" s="41"/>
      <c r="F18" s="41"/>
      <c r="G18" s="41"/>
      <c r="H18" s="41"/>
      <c r="I18" s="41"/>
      <c r="J18" s="41"/>
      <c r="K18" s="41"/>
      <c r="L18" s="42">
        <f t="shared" si="0"/>
        <v>0</v>
      </c>
      <c r="N18" s="44"/>
    </row>
    <row r="19" spans="1:14" ht="20.25" customHeight="1">
      <c r="A19" s="40">
        <v>14</v>
      </c>
      <c r="B19" s="40"/>
      <c r="C19" s="41"/>
      <c r="D19" s="41"/>
      <c r="E19" s="41"/>
      <c r="F19" s="41"/>
      <c r="G19" s="41"/>
      <c r="H19" s="41"/>
      <c r="I19" s="41"/>
      <c r="J19" s="41"/>
      <c r="K19" s="41"/>
      <c r="L19" s="42">
        <f t="shared" si="0"/>
        <v>0</v>
      </c>
      <c r="N19" s="44"/>
    </row>
    <row r="20" spans="1:14" ht="19.5" customHeight="1">
      <c r="A20" s="43">
        <v>15</v>
      </c>
      <c r="B20" s="40"/>
      <c r="C20" s="41"/>
      <c r="D20" s="41"/>
      <c r="E20" s="41"/>
      <c r="F20" s="41"/>
      <c r="G20" s="41"/>
      <c r="H20" s="41"/>
      <c r="I20" s="41"/>
      <c r="J20" s="41"/>
      <c r="K20" s="41"/>
      <c r="L20" s="42">
        <f t="shared" si="0"/>
        <v>0</v>
      </c>
      <c r="N20" s="45"/>
    </row>
    <row r="21" spans="1:14" ht="6" customHeight="1"/>
    <row r="23" spans="1:14" ht="26.25" customHeight="1"/>
    <row r="25" spans="1:14" ht="26.25" customHeight="1"/>
    <row r="27" spans="1:14" ht="29.25" customHeight="1"/>
  </sheetData>
  <pageMargins left="0.25" right="0.25" top="0.75" bottom="0.75" header="0.3" footer="0.3"/>
  <pageSetup paperSize="9" scale="65" orientation="landscape" horizont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3:BA60"/>
  <sheetViews>
    <sheetView showGridLines="0" topLeftCell="A4" zoomScale="75" zoomScaleNormal="75" workbookViewId="0">
      <selection activeCell="B11" sqref="B11:AA26"/>
    </sheetView>
  </sheetViews>
  <sheetFormatPr baseColWidth="10" defaultRowHeight="15" outlineLevelRow="1" outlineLevelCol="2"/>
  <cols>
    <col min="1" max="1" width="4.25" customWidth="1"/>
    <col min="2" max="2" width="25" customWidth="1"/>
    <col min="3" max="3" width="18.125" customWidth="1"/>
    <col min="4" max="4" width="11.375" customWidth="1"/>
    <col min="5" max="5" width="25.25" customWidth="1"/>
    <col min="6" max="7" width="5.75" customWidth="1" outlineLevel="1"/>
    <col min="8" max="9" width="5.75" customWidth="1" outlineLevel="2"/>
    <col min="10" max="18" width="5.75" customWidth="1" outlineLevel="1"/>
    <col min="19" max="19" width="8.125" customWidth="1" outlineLevel="1"/>
    <col min="20" max="24" width="5.75" customWidth="1" outlineLevel="1"/>
    <col min="25" max="25" width="7.125" customWidth="1" outlineLevel="1"/>
    <col min="26" max="26" width="17.125" customWidth="1" outlineLevel="1"/>
    <col min="27" max="27" width="17.875" customWidth="1" outlineLevel="1"/>
    <col min="28" max="29" width="5.75" customWidth="1" outlineLevel="1"/>
    <col min="30" max="30" width="10.75" customWidth="1"/>
    <col min="31" max="31" width="13.125" customWidth="1"/>
    <col min="32" max="32" width="12.875" customWidth="1"/>
    <col min="33" max="33" width="13.375" customWidth="1"/>
    <col min="34" max="35" width="12.375" customWidth="1"/>
    <col min="36" max="39" width="10.75" customWidth="1"/>
    <col min="40" max="40" width="13.375" customWidth="1"/>
    <col min="41" max="44" width="12.75" customWidth="1"/>
    <col min="45" max="45" width="9.25" customWidth="1"/>
    <col min="46" max="46" width="8.875" customWidth="1"/>
  </cols>
  <sheetData>
    <row r="3" spans="1:53" ht="80.25" customHeight="1">
      <c r="T3" s="17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"/>
      <c r="AI3" s="1"/>
    </row>
    <row r="7" spans="1:53" ht="15.75" thickBot="1"/>
    <row r="8" spans="1:53" outlineLevel="1">
      <c r="F8" s="24" t="s">
        <v>15</v>
      </c>
      <c r="G8" s="23"/>
      <c r="H8" s="24" t="s">
        <v>45</v>
      </c>
      <c r="I8" s="23"/>
      <c r="J8" s="24" t="s">
        <v>13</v>
      </c>
      <c r="K8" s="23"/>
      <c r="L8" s="2" t="s">
        <v>17</v>
      </c>
      <c r="M8" s="3"/>
      <c r="N8" s="2" t="s">
        <v>35</v>
      </c>
      <c r="O8" s="3"/>
      <c r="P8" s="2" t="s">
        <v>48</v>
      </c>
      <c r="Q8" s="3"/>
      <c r="R8" s="3"/>
      <c r="S8" s="198"/>
      <c r="T8" s="3" t="s">
        <v>16</v>
      </c>
      <c r="U8" s="3"/>
      <c r="V8" s="2" t="s">
        <v>18</v>
      </c>
      <c r="W8" s="3"/>
      <c r="X8" s="2" t="s">
        <v>14</v>
      </c>
      <c r="Y8" s="3"/>
      <c r="Z8" s="4"/>
      <c r="AA8" s="4"/>
      <c r="AD8" s="20"/>
      <c r="AO8" s="105" t="s">
        <v>15</v>
      </c>
      <c r="AP8" s="105" t="s">
        <v>45</v>
      </c>
      <c r="AQ8" s="105" t="s">
        <v>13</v>
      </c>
      <c r="AR8" s="34" t="s">
        <v>17</v>
      </c>
      <c r="AS8" s="34" t="s">
        <v>35</v>
      </c>
      <c r="AT8" s="34" t="s">
        <v>48</v>
      </c>
      <c r="AU8" s="34" t="s">
        <v>16</v>
      </c>
      <c r="AV8" s="34" t="s">
        <v>18</v>
      </c>
      <c r="AW8" s="34" t="s">
        <v>14</v>
      </c>
      <c r="AX8" s="5"/>
      <c r="AZ8" s="5"/>
      <c r="BA8" s="5"/>
    </row>
    <row r="9" spans="1:53" ht="36.75" thickBot="1">
      <c r="B9" s="148" t="s">
        <v>255</v>
      </c>
      <c r="F9" s="21" t="s">
        <v>42</v>
      </c>
      <c r="G9" s="5"/>
      <c r="H9" s="21" t="s">
        <v>12</v>
      </c>
      <c r="I9" s="5"/>
      <c r="J9" s="21" t="s">
        <v>43</v>
      </c>
      <c r="K9" s="22"/>
      <c r="L9" s="21" t="s">
        <v>46</v>
      </c>
      <c r="M9" s="22"/>
      <c r="N9" s="21" t="s">
        <v>47</v>
      </c>
      <c r="O9" s="22"/>
      <c r="P9" s="199" t="s">
        <v>49</v>
      </c>
      <c r="Q9" s="200"/>
      <c r="R9" s="200"/>
      <c r="S9" s="201"/>
      <c r="T9" s="22" t="s">
        <v>50</v>
      </c>
      <c r="U9" s="22"/>
      <c r="V9" s="21" t="s">
        <v>51</v>
      </c>
      <c r="W9" s="22"/>
      <c r="X9" s="21" t="s">
        <v>44</v>
      </c>
      <c r="Y9" s="22"/>
      <c r="Z9" s="107" t="s">
        <v>21</v>
      </c>
      <c r="AA9" s="107" t="s">
        <v>11</v>
      </c>
      <c r="AD9" s="20"/>
      <c r="AO9" s="104" t="s">
        <v>42</v>
      </c>
      <c r="AP9" s="104" t="s">
        <v>12</v>
      </c>
      <c r="AQ9" s="104" t="s">
        <v>43</v>
      </c>
      <c r="AR9" s="104" t="s">
        <v>46</v>
      </c>
      <c r="AS9" s="104" t="s">
        <v>47</v>
      </c>
      <c r="AT9" s="104" t="s">
        <v>49</v>
      </c>
      <c r="AU9" s="104" t="s">
        <v>50</v>
      </c>
      <c r="AV9" s="104" t="s">
        <v>51</v>
      </c>
      <c r="AW9" s="104" t="s">
        <v>44</v>
      </c>
      <c r="AX9" s="22"/>
      <c r="AZ9" s="22"/>
      <c r="BA9" s="22"/>
    </row>
    <row r="10" spans="1:53" ht="16.5" thickBot="1">
      <c r="A10" s="11" t="s">
        <v>0</v>
      </c>
      <c r="B10" s="12" t="s">
        <v>1</v>
      </c>
      <c r="C10" s="12" t="s">
        <v>2</v>
      </c>
      <c r="D10" s="13" t="s">
        <v>3</v>
      </c>
      <c r="E10" s="12" t="s">
        <v>4</v>
      </c>
      <c r="F10" s="7" t="s">
        <v>37</v>
      </c>
      <c r="G10" s="8" t="s">
        <v>52</v>
      </c>
      <c r="H10" s="7" t="s">
        <v>53</v>
      </c>
      <c r="I10" s="8" t="s">
        <v>5</v>
      </c>
      <c r="J10" s="7" t="s">
        <v>7</v>
      </c>
      <c r="K10" s="8" t="s">
        <v>5</v>
      </c>
      <c r="L10" s="9" t="s">
        <v>37</v>
      </c>
      <c r="M10" s="10" t="s">
        <v>53</v>
      </c>
      <c r="N10" s="9" t="s">
        <v>8</v>
      </c>
      <c r="O10" s="10" t="s">
        <v>5</v>
      </c>
      <c r="P10" s="196" t="s">
        <v>53</v>
      </c>
      <c r="Q10" s="197" t="s">
        <v>8</v>
      </c>
      <c r="R10" s="202" t="s">
        <v>37</v>
      </c>
      <c r="S10" s="203" t="s">
        <v>410</v>
      </c>
      <c r="T10" s="9" t="s">
        <v>8</v>
      </c>
      <c r="U10" s="10" t="s">
        <v>5</v>
      </c>
      <c r="V10" s="9" t="s">
        <v>368</v>
      </c>
      <c r="W10" s="10" t="s">
        <v>6</v>
      </c>
      <c r="X10" s="9" t="s">
        <v>6</v>
      </c>
      <c r="Y10" s="10" t="s">
        <v>6</v>
      </c>
      <c r="Z10" s="106"/>
      <c r="AA10" s="106"/>
      <c r="AD10" s="20"/>
      <c r="AO10" s="34" t="s">
        <v>10</v>
      </c>
      <c r="AP10" s="34" t="s">
        <v>10</v>
      </c>
      <c r="AQ10" s="34" t="s">
        <v>10</v>
      </c>
      <c r="AR10" s="34" t="s">
        <v>10</v>
      </c>
      <c r="AS10" s="34" t="s">
        <v>10</v>
      </c>
      <c r="AT10" s="34" t="s">
        <v>10</v>
      </c>
      <c r="AU10" s="34" t="s">
        <v>10</v>
      </c>
      <c r="AV10" s="79" t="s">
        <v>10</v>
      </c>
      <c r="AW10" s="34" t="s">
        <v>10</v>
      </c>
      <c r="AX10" s="5"/>
    </row>
    <row r="11" spans="1:53">
      <c r="A11" s="14">
        <v>1</v>
      </c>
      <c r="B11" s="257" t="s">
        <v>70</v>
      </c>
      <c r="C11" s="257" t="s">
        <v>71</v>
      </c>
      <c r="D11" s="26">
        <v>2010</v>
      </c>
      <c r="E11" s="112" t="s">
        <v>81</v>
      </c>
      <c r="F11" s="115">
        <v>202</v>
      </c>
      <c r="G11" s="80">
        <v>202</v>
      </c>
      <c r="H11" s="102">
        <v>202</v>
      </c>
      <c r="I11" s="84">
        <v>202</v>
      </c>
      <c r="J11" s="102">
        <v>202</v>
      </c>
      <c r="K11" s="102">
        <v>202</v>
      </c>
      <c r="L11" s="102">
        <v>202</v>
      </c>
      <c r="M11" s="84">
        <v>191</v>
      </c>
      <c r="N11" s="102">
        <v>202</v>
      </c>
      <c r="O11" s="84">
        <v>191</v>
      </c>
      <c r="P11" s="261">
        <v>202</v>
      </c>
      <c r="Q11" s="262">
        <v>181</v>
      </c>
      <c r="R11" s="262">
        <v>191</v>
      </c>
      <c r="S11" s="219">
        <v>382.66666666666669</v>
      </c>
      <c r="T11" s="210">
        <v>171</v>
      </c>
      <c r="U11" s="210">
        <v>191</v>
      </c>
      <c r="V11" s="102">
        <v>161</v>
      </c>
      <c r="W11" s="84">
        <v>181</v>
      </c>
      <c r="X11" s="102">
        <v>171</v>
      </c>
      <c r="Y11" s="103">
        <f t="shared" ref="Y11:Y26" si="0">X11</f>
        <v>171</v>
      </c>
      <c r="Z11" s="213">
        <f t="shared" ref="Z11:Z26" si="1">SUM(F11:O11)+SUM(T11:Y11)+S11</f>
        <v>3426.6666666666665</v>
      </c>
      <c r="AA11" s="214">
        <f t="shared" ref="AA11:AA26" si="2">Z11-SMALL(AO11:AW11,1)</f>
        <v>3084.6666666666665</v>
      </c>
      <c r="AD11" s="20"/>
      <c r="AO11" s="28">
        <f>F11+G11</f>
        <v>404</v>
      </c>
      <c r="AP11" s="28">
        <f>H11+I11</f>
        <v>404</v>
      </c>
      <c r="AQ11" s="28">
        <f>J11+K11</f>
        <v>404</v>
      </c>
      <c r="AR11" s="28">
        <f>L11+M11</f>
        <v>393</v>
      </c>
      <c r="AS11" s="28">
        <f>N11+O11</f>
        <v>393</v>
      </c>
      <c r="AT11" s="229">
        <f>S11</f>
        <v>382.66666666666669</v>
      </c>
      <c r="AU11" s="28">
        <f>T11+U11</f>
        <v>362</v>
      </c>
      <c r="AV11" s="35">
        <f>V11+W11</f>
        <v>342</v>
      </c>
      <c r="AW11" s="28">
        <f>X11+Y11</f>
        <v>342</v>
      </c>
    </row>
    <row r="12" spans="1:53">
      <c r="A12" s="15">
        <v>2</v>
      </c>
      <c r="B12" s="257" t="s">
        <v>72</v>
      </c>
      <c r="C12" s="257" t="s">
        <v>73</v>
      </c>
      <c r="D12" s="28">
        <v>2010</v>
      </c>
      <c r="E12" s="112" t="s">
        <v>82</v>
      </c>
      <c r="F12" s="116">
        <v>191</v>
      </c>
      <c r="G12" s="80">
        <v>191</v>
      </c>
      <c r="H12" s="27">
        <v>191</v>
      </c>
      <c r="I12" s="28">
        <v>181</v>
      </c>
      <c r="J12" s="102">
        <v>191</v>
      </c>
      <c r="K12" s="102">
        <v>171</v>
      </c>
      <c r="L12" s="27">
        <v>152</v>
      </c>
      <c r="M12" s="28">
        <v>181</v>
      </c>
      <c r="N12" s="27">
        <v>171</v>
      </c>
      <c r="O12" s="28">
        <v>171</v>
      </c>
      <c r="P12" s="206">
        <v>181</v>
      </c>
      <c r="Q12" s="207">
        <v>144</v>
      </c>
      <c r="R12" s="207">
        <v>202</v>
      </c>
      <c r="S12" s="220">
        <v>351.33333333333331</v>
      </c>
      <c r="T12" s="210">
        <v>202</v>
      </c>
      <c r="U12" s="210">
        <v>202</v>
      </c>
      <c r="V12" s="102">
        <v>202</v>
      </c>
      <c r="W12" s="173">
        <v>171</v>
      </c>
      <c r="X12" s="27">
        <v>191</v>
      </c>
      <c r="Y12" s="35">
        <f t="shared" si="0"/>
        <v>191</v>
      </c>
      <c r="Z12" s="213">
        <f t="shared" si="1"/>
        <v>3301.3333333333335</v>
      </c>
      <c r="AA12" s="214">
        <f t="shared" si="2"/>
        <v>2968.3333333333335</v>
      </c>
      <c r="AD12" s="20"/>
      <c r="AO12" s="28">
        <f t="shared" ref="AO12:AO60" si="3">F12+G12</f>
        <v>382</v>
      </c>
      <c r="AP12" s="28">
        <f t="shared" ref="AP12:AP60" si="4">H12+I12</f>
        <v>372</v>
      </c>
      <c r="AQ12" s="28">
        <f t="shared" ref="AQ12:AQ60" si="5">J12+K12</f>
        <v>362</v>
      </c>
      <c r="AR12" s="28">
        <f t="shared" ref="AR12:AR60" si="6">L12+M12</f>
        <v>333</v>
      </c>
      <c r="AS12" s="28">
        <f t="shared" ref="AS12:AS60" si="7">N12+O12</f>
        <v>342</v>
      </c>
      <c r="AT12" s="229">
        <f t="shared" ref="AT12:AT21" si="8">S12</f>
        <v>351.33333333333331</v>
      </c>
      <c r="AU12" s="173">
        <f t="shared" ref="AU12:AU60" si="9">T12+U12</f>
        <v>404</v>
      </c>
      <c r="AV12" s="35">
        <f t="shared" ref="AV12:AV60" si="10">V12+W12</f>
        <v>373</v>
      </c>
      <c r="AW12" s="173">
        <f t="shared" ref="AW12:AW60" si="11">X12+Y12</f>
        <v>382</v>
      </c>
      <c r="AX12" s="45"/>
    </row>
    <row r="13" spans="1:53">
      <c r="A13" s="15">
        <v>3</v>
      </c>
      <c r="B13" s="257" t="s">
        <v>74</v>
      </c>
      <c r="C13" s="257" t="s">
        <v>75</v>
      </c>
      <c r="D13" s="173">
        <v>2010</v>
      </c>
      <c r="E13" s="112" t="s">
        <v>83</v>
      </c>
      <c r="F13" s="116">
        <v>181</v>
      </c>
      <c r="G13" s="80">
        <v>181</v>
      </c>
      <c r="H13" s="27">
        <v>171</v>
      </c>
      <c r="I13" s="173">
        <v>191</v>
      </c>
      <c r="J13" s="102">
        <v>161</v>
      </c>
      <c r="K13" s="102">
        <v>181</v>
      </c>
      <c r="L13" s="27">
        <v>171</v>
      </c>
      <c r="M13" s="173">
        <v>171</v>
      </c>
      <c r="N13" s="27">
        <v>181</v>
      </c>
      <c r="O13" s="173">
        <v>202</v>
      </c>
      <c r="P13" s="206">
        <v>144</v>
      </c>
      <c r="Q13" s="207">
        <v>171</v>
      </c>
      <c r="R13" s="207">
        <v>171</v>
      </c>
      <c r="S13" s="220">
        <v>324</v>
      </c>
      <c r="T13" s="210">
        <v>191</v>
      </c>
      <c r="U13" s="210">
        <v>181</v>
      </c>
      <c r="V13" s="102">
        <v>181</v>
      </c>
      <c r="W13" s="173">
        <v>202</v>
      </c>
      <c r="X13" s="27">
        <v>202</v>
      </c>
      <c r="Y13" s="35">
        <f t="shared" si="0"/>
        <v>202</v>
      </c>
      <c r="Z13" s="213">
        <f t="shared" si="1"/>
        <v>3274</v>
      </c>
      <c r="AA13" s="214">
        <f t="shared" si="2"/>
        <v>2950</v>
      </c>
      <c r="AD13" s="20"/>
      <c r="AO13" s="28">
        <f t="shared" si="3"/>
        <v>362</v>
      </c>
      <c r="AP13" s="28">
        <f t="shared" ref="AP13:AP21" si="12">H13+I13</f>
        <v>362</v>
      </c>
      <c r="AQ13" s="28">
        <f t="shared" ref="AQ13:AQ21" si="13">J13+K13</f>
        <v>342</v>
      </c>
      <c r="AR13" s="28">
        <f t="shared" ref="AR13:AR21" si="14">L13+M13</f>
        <v>342</v>
      </c>
      <c r="AS13" s="28">
        <f t="shared" ref="AS13:AS21" si="15">N13+O13</f>
        <v>383</v>
      </c>
      <c r="AT13" s="229">
        <f t="shared" si="8"/>
        <v>324</v>
      </c>
      <c r="AU13" s="173">
        <f t="shared" si="9"/>
        <v>372</v>
      </c>
      <c r="AV13" s="35">
        <f t="shared" si="10"/>
        <v>383</v>
      </c>
      <c r="AW13" s="173">
        <f t="shared" si="11"/>
        <v>404</v>
      </c>
      <c r="AX13" s="45"/>
    </row>
    <row r="14" spans="1:53">
      <c r="A14" s="15">
        <v>4</v>
      </c>
      <c r="B14" s="175" t="s">
        <v>268</v>
      </c>
      <c r="C14" s="192" t="s">
        <v>269</v>
      </c>
      <c r="D14" s="173">
        <v>2010</v>
      </c>
      <c r="E14" s="260" t="s">
        <v>114</v>
      </c>
      <c r="F14" s="116"/>
      <c r="G14" s="80"/>
      <c r="H14" s="27">
        <v>161</v>
      </c>
      <c r="I14" s="173">
        <v>161</v>
      </c>
      <c r="J14" s="102">
        <v>171</v>
      </c>
      <c r="K14" s="102">
        <v>191</v>
      </c>
      <c r="L14" s="27">
        <v>191</v>
      </c>
      <c r="M14" s="173">
        <v>202</v>
      </c>
      <c r="N14" s="27">
        <v>161</v>
      </c>
      <c r="O14" s="173">
        <v>181</v>
      </c>
      <c r="P14" s="263">
        <v>191</v>
      </c>
      <c r="Q14" s="263">
        <v>191</v>
      </c>
      <c r="R14" s="263">
        <v>161</v>
      </c>
      <c r="S14" s="266">
        <v>362</v>
      </c>
      <c r="T14" s="210">
        <v>181</v>
      </c>
      <c r="U14" s="210">
        <v>144</v>
      </c>
      <c r="V14" s="102">
        <v>191</v>
      </c>
      <c r="W14" s="173">
        <v>191</v>
      </c>
      <c r="X14" s="27">
        <v>161</v>
      </c>
      <c r="Y14" s="35">
        <f t="shared" si="0"/>
        <v>161</v>
      </c>
      <c r="Z14" s="213">
        <f t="shared" si="1"/>
        <v>2810</v>
      </c>
      <c r="AA14" s="214">
        <f t="shared" si="2"/>
        <v>2810</v>
      </c>
      <c r="AD14" s="20"/>
      <c r="AO14" s="28">
        <f t="shared" si="3"/>
        <v>0</v>
      </c>
      <c r="AP14" s="28">
        <f t="shared" si="12"/>
        <v>322</v>
      </c>
      <c r="AQ14" s="28">
        <f t="shared" si="13"/>
        <v>362</v>
      </c>
      <c r="AR14" s="28">
        <f t="shared" si="14"/>
        <v>393</v>
      </c>
      <c r="AS14" s="28">
        <f t="shared" si="15"/>
        <v>342</v>
      </c>
      <c r="AT14" s="229">
        <f>S15</f>
        <v>256</v>
      </c>
      <c r="AU14" s="173">
        <f t="shared" si="9"/>
        <v>325</v>
      </c>
      <c r="AV14" s="35">
        <f t="shared" si="10"/>
        <v>382</v>
      </c>
      <c r="AW14" s="173">
        <f t="shared" si="11"/>
        <v>322</v>
      </c>
      <c r="AX14" s="45"/>
    </row>
    <row r="15" spans="1:53">
      <c r="A15" s="15">
        <v>5</v>
      </c>
      <c r="B15" s="259" t="s">
        <v>411</v>
      </c>
      <c r="C15" s="175" t="s">
        <v>80</v>
      </c>
      <c r="D15" s="28">
        <v>2010</v>
      </c>
      <c r="E15" s="112" t="s">
        <v>69</v>
      </c>
      <c r="F15" s="27">
        <v>144</v>
      </c>
      <c r="G15" s="173">
        <v>136</v>
      </c>
      <c r="H15" s="27"/>
      <c r="I15" s="28"/>
      <c r="J15" s="102">
        <v>181</v>
      </c>
      <c r="K15" s="102">
        <v>136</v>
      </c>
      <c r="L15" s="27">
        <v>136</v>
      </c>
      <c r="M15" s="28">
        <v>152</v>
      </c>
      <c r="N15" s="27">
        <v>120</v>
      </c>
      <c r="O15" s="28">
        <v>120</v>
      </c>
      <c r="P15" s="122">
        <v>128</v>
      </c>
      <c r="Q15" s="264">
        <v>128</v>
      </c>
      <c r="R15" s="264">
        <v>128</v>
      </c>
      <c r="S15" s="265">
        <v>256</v>
      </c>
      <c r="T15" s="210">
        <v>128</v>
      </c>
      <c r="U15" s="210">
        <v>128</v>
      </c>
      <c r="V15" s="102">
        <v>120</v>
      </c>
      <c r="W15" s="173">
        <v>120</v>
      </c>
      <c r="X15" s="27">
        <v>100</v>
      </c>
      <c r="Y15" s="35">
        <f t="shared" si="0"/>
        <v>100</v>
      </c>
      <c r="Z15" s="213">
        <f t="shared" si="1"/>
        <v>2077</v>
      </c>
      <c r="AA15" s="214">
        <f t="shared" si="2"/>
        <v>2077</v>
      </c>
      <c r="AD15" s="20"/>
      <c r="AO15" s="28">
        <f t="shared" si="3"/>
        <v>280</v>
      </c>
      <c r="AP15" s="28">
        <f t="shared" si="12"/>
        <v>0</v>
      </c>
      <c r="AQ15" s="28">
        <f t="shared" si="13"/>
        <v>317</v>
      </c>
      <c r="AR15" s="28">
        <f t="shared" si="14"/>
        <v>288</v>
      </c>
      <c r="AS15" s="28">
        <f t="shared" si="15"/>
        <v>240</v>
      </c>
      <c r="AT15" s="229">
        <f>S16</f>
        <v>288</v>
      </c>
      <c r="AU15" s="173">
        <f t="shared" si="9"/>
        <v>256</v>
      </c>
      <c r="AV15" s="35">
        <f t="shared" si="10"/>
        <v>240</v>
      </c>
      <c r="AW15" s="173">
        <f t="shared" si="11"/>
        <v>200</v>
      </c>
      <c r="AX15" s="45"/>
    </row>
    <row r="16" spans="1:53">
      <c r="A16" s="15">
        <v>6</v>
      </c>
      <c r="B16" s="249" t="s">
        <v>142</v>
      </c>
      <c r="C16" s="175" t="s">
        <v>266</v>
      </c>
      <c r="D16" s="173">
        <v>2011</v>
      </c>
      <c r="E16" s="112" t="s">
        <v>69</v>
      </c>
      <c r="F16" s="27">
        <v>136</v>
      </c>
      <c r="G16" s="112">
        <v>152</v>
      </c>
      <c r="H16" s="27">
        <v>181</v>
      </c>
      <c r="I16" s="173">
        <v>152</v>
      </c>
      <c r="J16" s="102">
        <v>128</v>
      </c>
      <c r="K16" s="102">
        <v>128</v>
      </c>
      <c r="L16" s="27">
        <v>144</v>
      </c>
      <c r="M16" s="173">
        <v>136</v>
      </c>
      <c r="N16" s="27">
        <v>128</v>
      </c>
      <c r="O16" s="173">
        <v>128</v>
      </c>
      <c r="P16" s="206">
        <v>152</v>
      </c>
      <c r="Q16" s="207">
        <v>136</v>
      </c>
      <c r="R16" s="207">
        <v>144</v>
      </c>
      <c r="S16" s="220">
        <v>288</v>
      </c>
      <c r="T16" s="210"/>
      <c r="U16" s="210"/>
      <c r="V16" s="102"/>
      <c r="W16" s="173"/>
      <c r="X16" s="27">
        <v>105</v>
      </c>
      <c r="Y16" s="35">
        <f t="shared" si="0"/>
        <v>105</v>
      </c>
      <c r="Z16" s="213">
        <f t="shared" si="1"/>
        <v>1911</v>
      </c>
      <c r="AA16" s="214">
        <f t="shared" si="2"/>
        <v>1911</v>
      </c>
      <c r="AD16" s="20"/>
      <c r="AO16" s="28">
        <f t="shared" si="3"/>
        <v>288</v>
      </c>
      <c r="AP16" s="28">
        <f t="shared" si="12"/>
        <v>333</v>
      </c>
      <c r="AQ16" s="28">
        <f t="shared" si="13"/>
        <v>256</v>
      </c>
      <c r="AR16" s="28">
        <f t="shared" si="14"/>
        <v>280</v>
      </c>
      <c r="AS16" s="28">
        <f t="shared" si="15"/>
        <v>256</v>
      </c>
      <c r="AT16" s="229">
        <f t="shared" si="8"/>
        <v>288</v>
      </c>
      <c r="AU16" s="173">
        <f t="shared" si="9"/>
        <v>0</v>
      </c>
      <c r="AV16" s="35">
        <f t="shared" si="10"/>
        <v>0</v>
      </c>
      <c r="AW16" s="173">
        <f t="shared" si="11"/>
        <v>210</v>
      </c>
      <c r="AX16" s="45"/>
    </row>
    <row r="17" spans="1:51">
      <c r="A17" s="15">
        <v>7</v>
      </c>
      <c r="B17" s="259" t="s">
        <v>336</v>
      </c>
      <c r="C17" s="192" t="s">
        <v>434</v>
      </c>
      <c r="D17" s="28">
        <v>2010</v>
      </c>
      <c r="E17" s="171" t="s">
        <v>114</v>
      </c>
      <c r="F17" s="27"/>
      <c r="G17" s="28"/>
      <c r="H17" s="27"/>
      <c r="I17" s="28"/>
      <c r="J17" s="102">
        <v>144</v>
      </c>
      <c r="K17" s="102">
        <v>144</v>
      </c>
      <c r="L17" s="27"/>
      <c r="M17" s="28"/>
      <c r="N17" s="27">
        <v>152</v>
      </c>
      <c r="O17" s="28">
        <v>161</v>
      </c>
      <c r="P17" s="269">
        <v>161</v>
      </c>
      <c r="Q17" s="270">
        <v>202</v>
      </c>
      <c r="R17" s="270">
        <v>181</v>
      </c>
      <c r="S17" s="272">
        <v>362.66666666666669</v>
      </c>
      <c r="T17" s="210">
        <v>161</v>
      </c>
      <c r="U17" s="210">
        <v>171</v>
      </c>
      <c r="V17" s="102">
        <v>171</v>
      </c>
      <c r="W17" s="173">
        <v>161</v>
      </c>
      <c r="X17" s="27">
        <v>128</v>
      </c>
      <c r="Y17" s="35">
        <f t="shared" si="0"/>
        <v>128</v>
      </c>
      <c r="Z17" s="213">
        <f t="shared" si="1"/>
        <v>1883.6666666666667</v>
      </c>
      <c r="AA17" s="214">
        <f t="shared" si="2"/>
        <v>1883.6666666666667</v>
      </c>
      <c r="AD17" s="20"/>
      <c r="AO17" s="28">
        <f t="shared" si="3"/>
        <v>0</v>
      </c>
      <c r="AP17" s="28">
        <f t="shared" si="12"/>
        <v>0</v>
      </c>
      <c r="AQ17" s="28">
        <f t="shared" si="13"/>
        <v>288</v>
      </c>
      <c r="AR17" s="28">
        <f t="shared" si="14"/>
        <v>0</v>
      </c>
      <c r="AS17" s="28">
        <f t="shared" si="15"/>
        <v>313</v>
      </c>
      <c r="AT17" s="229">
        <f>S19</f>
        <v>316.66666666666669</v>
      </c>
      <c r="AU17" s="173">
        <f t="shared" si="9"/>
        <v>332</v>
      </c>
      <c r="AV17" s="35">
        <f t="shared" si="10"/>
        <v>332</v>
      </c>
      <c r="AW17" s="173">
        <f t="shared" si="11"/>
        <v>256</v>
      </c>
      <c r="AX17" s="45"/>
    </row>
    <row r="18" spans="1:51">
      <c r="A18" s="15">
        <v>8</v>
      </c>
      <c r="B18" s="175" t="s">
        <v>79</v>
      </c>
      <c r="C18" s="192" t="s">
        <v>267</v>
      </c>
      <c r="D18" s="173">
        <v>2010</v>
      </c>
      <c r="E18" s="112" t="s">
        <v>82</v>
      </c>
      <c r="F18" s="27">
        <v>152</v>
      </c>
      <c r="G18" s="173">
        <v>144</v>
      </c>
      <c r="H18" s="27"/>
      <c r="I18" s="173"/>
      <c r="J18" s="102">
        <v>152</v>
      </c>
      <c r="K18" s="102">
        <v>161</v>
      </c>
      <c r="L18" s="27">
        <v>161</v>
      </c>
      <c r="M18" s="173">
        <v>144</v>
      </c>
      <c r="N18" s="27">
        <v>136</v>
      </c>
      <c r="O18" s="173">
        <v>136</v>
      </c>
      <c r="P18" s="268">
        <v>136</v>
      </c>
      <c r="Q18" s="268">
        <v>161</v>
      </c>
      <c r="R18" s="268">
        <v>136</v>
      </c>
      <c r="S18" s="271">
        <v>288.66666666666669</v>
      </c>
      <c r="T18" s="210"/>
      <c r="U18" s="210"/>
      <c r="V18" s="102"/>
      <c r="W18" s="173"/>
      <c r="X18" s="27"/>
      <c r="Y18" s="35">
        <f t="shared" si="0"/>
        <v>0</v>
      </c>
      <c r="Z18" s="213">
        <f t="shared" si="1"/>
        <v>1474.6666666666667</v>
      </c>
      <c r="AA18" s="214">
        <f t="shared" si="2"/>
        <v>1474.6666666666667</v>
      </c>
      <c r="AD18" s="20"/>
      <c r="AO18" s="28">
        <f t="shared" si="3"/>
        <v>296</v>
      </c>
      <c r="AP18" s="28">
        <f t="shared" si="12"/>
        <v>0</v>
      </c>
      <c r="AQ18" s="28">
        <f t="shared" si="13"/>
        <v>313</v>
      </c>
      <c r="AR18" s="28">
        <f t="shared" si="14"/>
        <v>305</v>
      </c>
      <c r="AS18" s="28">
        <f t="shared" si="15"/>
        <v>272</v>
      </c>
      <c r="AT18" s="229">
        <f>S17</f>
        <v>362.66666666666669</v>
      </c>
      <c r="AU18" s="173">
        <f t="shared" si="9"/>
        <v>0</v>
      </c>
      <c r="AV18" s="35">
        <f t="shared" si="10"/>
        <v>0</v>
      </c>
      <c r="AW18" s="173">
        <f t="shared" si="11"/>
        <v>0</v>
      </c>
      <c r="AX18" s="28">
        <f>W11+X11</f>
        <v>352</v>
      </c>
      <c r="AY18" s="45"/>
    </row>
    <row r="19" spans="1:51">
      <c r="A19" s="15">
        <v>9</v>
      </c>
      <c r="B19" s="175" t="s">
        <v>390</v>
      </c>
      <c r="C19" s="175" t="s">
        <v>78</v>
      </c>
      <c r="D19" s="28">
        <v>2010</v>
      </c>
      <c r="E19" s="52" t="s">
        <v>82</v>
      </c>
      <c r="F19" s="27">
        <v>161</v>
      </c>
      <c r="G19" s="28">
        <v>161</v>
      </c>
      <c r="H19" s="27"/>
      <c r="I19" s="28"/>
      <c r="J19" s="102"/>
      <c r="K19" s="102"/>
      <c r="L19" s="27"/>
      <c r="M19" s="28"/>
      <c r="N19" s="27">
        <v>144</v>
      </c>
      <c r="O19" s="28">
        <v>128</v>
      </c>
      <c r="P19" s="206">
        <v>171</v>
      </c>
      <c r="Q19" s="207">
        <v>152</v>
      </c>
      <c r="R19" s="207">
        <v>152</v>
      </c>
      <c r="S19" s="220">
        <v>316.66666666666669</v>
      </c>
      <c r="T19" s="210">
        <v>152</v>
      </c>
      <c r="U19" s="210">
        <v>161</v>
      </c>
      <c r="V19" s="102"/>
      <c r="W19" s="173"/>
      <c r="X19" s="27">
        <v>120</v>
      </c>
      <c r="Y19" s="35">
        <f t="shared" si="0"/>
        <v>120</v>
      </c>
      <c r="Z19" s="213">
        <f t="shared" si="1"/>
        <v>1463.6666666666667</v>
      </c>
      <c r="AA19" s="214">
        <f t="shared" si="2"/>
        <v>1463.6666666666667</v>
      </c>
      <c r="AD19" s="20"/>
      <c r="AO19" s="28">
        <f t="shared" si="3"/>
        <v>322</v>
      </c>
      <c r="AP19" s="28">
        <f t="shared" si="12"/>
        <v>0</v>
      </c>
      <c r="AQ19" s="28">
        <f t="shared" si="13"/>
        <v>0</v>
      </c>
      <c r="AR19" s="28">
        <f t="shared" si="14"/>
        <v>0</v>
      </c>
      <c r="AS19" s="28">
        <f t="shared" si="15"/>
        <v>272</v>
      </c>
      <c r="AT19" s="229">
        <f>S18</f>
        <v>288.66666666666669</v>
      </c>
      <c r="AU19" s="173">
        <f t="shared" si="9"/>
        <v>313</v>
      </c>
      <c r="AV19" s="35">
        <f t="shared" si="10"/>
        <v>0</v>
      </c>
      <c r="AW19" s="173">
        <f t="shared" si="11"/>
        <v>240</v>
      </c>
      <c r="AX19" s="45"/>
    </row>
    <row r="20" spans="1:51">
      <c r="A20" s="15">
        <v>10</v>
      </c>
      <c r="B20" s="259" t="s">
        <v>337</v>
      </c>
      <c r="C20" s="175" t="s">
        <v>469</v>
      </c>
      <c r="D20" s="173">
        <v>2010</v>
      </c>
      <c r="E20" s="35" t="s">
        <v>193</v>
      </c>
      <c r="F20" s="27"/>
      <c r="G20" s="173"/>
      <c r="H20" s="27"/>
      <c r="I20" s="173"/>
      <c r="J20" s="27">
        <v>136</v>
      </c>
      <c r="K20" s="173">
        <v>152</v>
      </c>
      <c r="L20" s="27">
        <v>181</v>
      </c>
      <c r="M20" s="173">
        <v>161</v>
      </c>
      <c r="N20" s="27">
        <v>191</v>
      </c>
      <c r="O20" s="173">
        <v>144</v>
      </c>
      <c r="P20" s="228"/>
      <c r="Q20" s="34"/>
      <c r="R20" s="34"/>
      <c r="S20" s="211"/>
      <c r="T20" s="210"/>
      <c r="U20" s="210"/>
      <c r="V20" s="102"/>
      <c r="W20" s="173"/>
      <c r="X20" s="27"/>
      <c r="Y20" s="35">
        <f t="shared" si="0"/>
        <v>0</v>
      </c>
      <c r="Z20" s="213">
        <f t="shared" si="1"/>
        <v>965</v>
      </c>
      <c r="AA20" s="214">
        <f t="shared" si="2"/>
        <v>965</v>
      </c>
      <c r="AD20" s="20"/>
      <c r="AO20" s="28">
        <f t="shared" si="3"/>
        <v>0</v>
      </c>
      <c r="AP20" s="28">
        <f t="shared" si="12"/>
        <v>0</v>
      </c>
      <c r="AQ20" s="28">
        <f t="shared" si="13"/>
        <v>288</v>
      </c>
      <c r="AR20" s="28">
        <f t="shared" si="14"/>
        <v>342</v>
      </c>
      <c r="AS20" s="28">
        <f t="shared" si="15"/>
        <v>335</v>
      </c>
      <c r="AT20" s="229">
        <f t="shared" si="8"/>
        <v>0</v>
      </c>
      <c r="AU20" s="173">
        <f t="shared" si="9"/>
        <v>0</v>
      </c>
      <c r="AV20" s="35">
        <f t="shared" si="10"/>
        <v>0</v>
      </c>
      <c r="AW20" s="173">
        <f t="shared" si="11"/>
        <v>0</v>
      </c>
      <c r="AX20" s="45"/>
    </row>
    <row r="21" spans="1:51">
      <c r="A21" s="15">
        <v>11</v>
      </c>
      <c r="B21" s="267" t="s">
        <v>290</v>
      </c>
      <c r="C21" s="267" t="s">
        <v>425</v>
      </c>
      <c r="D21" s="28">
        <v>2010</v>
      </c>
      <c r="E21" s="112" t="s">
        <v>69</v>
      </c>
      <c r="F21" s="27"/>
      <c r="G21" s="28"/>
      <c r="H21" s="27"/>
      <c r="I21" s="28"/>
      <c r="J21" s="27"/>
      <c r="K21" s="28"/>
      <c r="L21" s="27"/>
      <c r="M21" s="28"/>
      <c r="N21" s="27"/>
      <c r="O21" s="28"/>
      <c r="P21" s="206"/>
      <c r="Q21" s="207"/>
      <c r="R21" s="207"/>
      <c r="S21" s="211"/>
      <c r="T21" s="210">
        <v>136</v>
      </c>
      <c r="U21" s="210">
        <v>152</v>
      </c>
      <c r="V21" s="102">
        <v>152</v>
      </c>
      <c r="W21" s="173">
        <v>152</v>
      </c>
      <c r="X21" s="27">
        <v>144</v>
      </c>
      <c r="Y21" s="35">
        <f t="shared" si="0"/>
        <v>144</v>
      </c>
      <c r="Z21" s="213">
        <f t="shared" si="1"/>
        <v>880</v>
      </c>
      <c r="AA21" s="214">
        <f t="shared" si="2"/>
        <v>880</v>
      </c>
      <c r="AD21" s="20"/>
      <c r="AO21" s="28">
        <f t="shared" si="3"/>
        <v>0</v>
      </c>
      <c r="AP21" s="28">
        <f t="shared" si="12"/>
        <v>0</v>
      </c>
      <c r="AQ21" s="28">
        <f t="shared" si="13"/>
        <v>0</v>
      </c>
      <c r="AR21" s="28">
        <f t="shared" si="14"/>
        <v>0</v>
      </c>
      <c r="AS21" s="28">
        <f t="shared" si="15"/>
        <v>0</v>
      </c>
      <c r="AT21" s="229">
        <f t="shared" si="8"/>
        <v>0</v>
      </c>
      <c r="AU21" s="173">
        <f t="shared" si="9"/>
        <v>288</v>
      </c>
      <c r="AV21" s="35">
        <f t="shared" si="10"/>
        <v>304</v>
      </c>
      <c r="AW21" s="173">
        <f t="shared" si="11"/>
        <v>288</v>
      </c>
      <c r="AX21" s="45"/>
    </row>
    <row r="22" spans="1:51">
      <c r="A22" s="15">
        <v>12</v>
      </c>
      <c r="B22" s="76" t="s">
        <v>440</v>
      </c>
      <c r="C22" s="173" t="s">
        <v>441</v>
      </c>
      <c r="D22" s="28">
        <v>2011</v>
      </c>
      <c r="E22" s="56" t="s">
        <v>69</v>
      </c>
      <c r="F22" s="27"/>
      <c r="G22" s="28"/>
      <c r="H22" s="27"/>
      <c r="I22" s="28"/>
      <c r="J22" s="27"/>
      <c r="K22" s="28"/>
      <c r="L22" s="27"/>
      <c r="M22" s="28"/>
      <c r="N22" s="27"/>
      <c r="O22" s="28"/>
      <c r="P22" s="206"/>
      <c r="Q22" s="207"/>
      <c r="R22" s="207"/>
      <c r="S22" s="211"/>
      <c r="T22" s="210"/>
      <c r="U22" s="210"/>
      <c r="V22" s="102">
        <v>128</v>
      </c>
      <c r="W22" s="173">
        <v>128</v>
      </c>
      <c r="X22" s="27">
        <v>110</v>
      </c>
      <c r="Y22" s="35">
        <f t="shared" si="0"/>
        <v>110</v>
      </c>
      <c r="Z22" s="213">
        <f t="shared" si="1"/>
        <v>476</v>
      </c>
      <c r="AA22" s="214">
        <f t="shared" si="2"/>
        <v>476</v>
      </c>
      <c r="AD22" s="20"/>
      <c r="AO22" s="28">
        <f t="shared" si="3"/>
        <v>0</v>
      </c>
      <c r="AP22" s="28">
        <f t="shared" si="4"/>
        <v>0</v>
      </c>
      <c r="AQ22" s="28">
        <f t="shared" si="5"/>
        <v>0</v>
      </c>
      <c r="AR22" s="28">
        <f t="shared" si="6"/>
        <v>0</v>
      </c>
      <c r="AS22" s="28">
        <f t="shared" si="7"/>
        <v>0</v>
      </c>
      <c r="AT22" s="28">
        <f t="shared" ref="AT22:AT60" si="16">P22+Q22+R22</f>
        <v>0</v>
      </c>
      <c r="AU22" s="173">
        <f t="shared" si="9"/>
        <v>0</v>
      </c>
      <c r="AV22" s="35">
        <f t="shared" si="10"/>
        <v>256</v>
      </c>
      <c r="AW22" s="173">
        <f t="shared" si="11"/>
        <v>220</v>
      </c>
      <c r="AX22" s="45"/>
    </row>
    <row r="23" spans="1:51">
      <c r="A23" s="15">
        <v>13</v>
      </c>
      <c r="B23" s="76" t="s">
        <v>442</v>
      </c>
      <c r="C23" s="173" t="s">
        <v>443</v>
      </c>
      <c r="D23" s="28">
        <v>2012</v>
      </c>
      <c r="E23" s="112" t="s">
        <v>69</v>
      </c>
      <c r="F23" s="27"/>
      <c r="G23" s="28"/>
      <c r="H23" s="27"/>
      <c r="I23" s="28"/>
      <c r="J23" s="27"/>
      <c r="K23" s="28"/>
      <c r="L23" s="27"/>
      <c r="M23" s="28"/>
      <c r="N23" s="27"/>
      <c r="O23" s="28"/>
      <c r="P23" s="206"/>
      <c r="Q23" s="207"/>
      <c r="R23" s="207"/>
      <c r="S23" s="211"/>
      <c r="T23" s="80"/>
      <c r="U23" s="173"/>
      <c r="V23" s="102">
        <v>115</v>
      </c>
      <c r="W23" s="173">
        <v>115</v>
      </c>
      <c r="X23" s="27">
        <v>95</v>
      </c>
      <c r="Y23" s="35">
        <f t="shared" si="0"/>
        <v>95</v>
      </c>
      <c r="Z23" s="213">
        <f t="shared" si="1"/>
        <v>420</v>
      </c>
      <c r="AA23" s="214">
        <f t="shared" si="2"/>
        <v>420</v>
      </c>
      <c r="AD23" s="20"/>
      <c r="AO23" s="28">
        <f t="shared" si="3"/>
        <v>0</v>
      </c>
      <c r="AP23" s="28">
        <f t="shared" si="4"/>
        <v>0</v>
      </c>
      <c r="AQ23" s="28">
        <f t="shared" si="5"/>
        <v>0</v>
      </c>
      <c r="AR23" s="28">
        <f t="shared" si="6"/>
        <v>0</v>
      </c>
      <c r="AS23" s="28">
        <f t="shared" si="7"/>
        <v>0</v>
      </c>
      <c r="AT23" s="28">
        <f t="shared" si="16"/>
        <v>0</v>
      </c>
      <c r="AU23" s="173">
        <f t="shared" si="9"/>
        <v>0</v>
      </c>
      <c r="AV23" s="35">
        <f t="shared" si="10"/>
        <v>230</v>
      </c>
      <c r="AW23" s="173">
        <f t="shared" si="11"/>
        <v>190</v>
      </c>
      <c r="AX23" s="45"/>
    </row>
    <row r="24" spans="1:51">
      <c r="A24" s="15">
        <v>14</v>
      </c>
      <c r="B24" s="76" t="s">
        <v>437</v>
      </c>
      <c r="C24" s="173" t="s">
        <v>289</v>
      </c>
      <c r="D24" s="28">
        <v>2010</v>
      </c>
      <c r="E24" s="112" t="s">
        <v>69</v>
      </c>
      <c r="F24" s="27"/>
      <c r="G24" s="28"/>
      <c r="H24" s="27"/>
      <c r="I24" s="28"/>
      <c r="J24" s="27"/>
      <c r="K24" s="28"/>
      <c r="L24" s="27"/>
      <c r="M24" s="28"/>
      <c r="N24" s="27"/>
      <c r="O24" s="28"/>
      <c r="P24" s="206"/>
      <c r="Q24" s="207"/>
      <c r="R24" s="207"/>
      <c r="S24" s="211"/>
      <c r="T24" s="80"/>
      <c r="U24" s="173"/>
      <c r="V24" s="102">
        <v>144</v>
      </c>
      <c r="W24" s="173">
        <v>144</v>
      </c>
      <c r="X24" s="27"/>
      <c r="Y24" s="35">
        <f t="shared" si="0"/>
        <v>0</v>
      </c>
      <c r="Z24" s="213">
        <f t="shared" si="1"/>
        <v>288</v>
      </c>
      <c r="AA24" s="214">
        <f t="shared" si="2"/>
        <v>288</v>
      </c>
      <c r="AD24" s="20"/>
      <c r="AO24" s="28">
        <f t="shared" si="3"/>
        <v>0</v>
      </c>
      <c r="AP24" s="28">
        <f t="shared" si="4"/>
        <v>0</v>
      </c>
      <c r="AQ24" s="28">
        <f t="shared" si="5"/>
        <v>0</v>
      </c>
      <c r="AR24" s="28">
        <f t="shared" si="6"/>
        <v>0</v>
      </c>
      <c r="AS24" s="28">
        <f t="shared" si="7"/>
        <v>0</v>
      </c>
      <c r="AT24" s="28">
        <f t="shared" si="16"/>
        <v>0</v>
      </c>
      <c r="AU24" s="173">
        <f t="shared" si="9"/>
        <v>0</v>
      </c>
      <c r="AV24" s="35">
        <f t="shared" si="10"/>
        <v>288</v>
      </c>
      <c r="AW24" s="173">
        <f t="shared" si="11"/>
        <v>0</v>
      </c>
      <c r="AX24" s="45"/>
    </row>
    <row r="25" spans="1:51">
      <c r="A25" s="15">
        <v>15</v>
      </c>
      <c r="B25" s="267" t="s">
        <v>426</v>
      </c>
      <c r="C25" s="267" t="s">
        <v>427</v>
      </c>
      <c r="D25" s="28">
        <v>2011</v>
      </c>
      <c r="E25" s="35" t="s">
        <v>193</v>
      </c>
      <c r="F25" s="27"/>
      <c r="G25" s="28"/>
      <c r="H25" s="27"/>
      <c r="I25" s="28"/>
      <c r="J25" s="27"/>
      <c r="K25" s="28"/>
      <c r="L25" s="27"/>
      <c r="M25" s="28"/>
      <c r="N25" s="27"/>
      <c r="O25" s="28"/>
      <c r="P25" s="206"/>
      <c r="Q25" s="207"/>
      <c r="R25" s="207"/>
      <c r="S25" s="211"/>
      <c r="T25" s="80">
        <v>144</v>
      </c>
      <c r="U25" s="173">
        <v>136</v>
      </c>
      <c r="V25" s="102"/>
      <c r="W25" s="173"/>
      <c r="X25" s="27"/>
      <c r="Y25" s="35">
        <f t="shared" si="0"/>
        <v>0</v>
      </c>
      <c r="Z25" s="213">
        <f t="shared" si="1"/>
        <v>280</v>
      </c>
      <c r="AA25" s="214">
        <f t="shared" si="2"/>
        <v>280</v>
      </c>
      <c r="AD25" s="20"/>
      <c r="AO25" s="28">
        <f t="shared" si="3"/>
        <v>0</v>
      </c>
      <c r="AP25" s="28">
        <f t="shared" si="4"/>
        <v>0</v>
      </c>
      <c r="AQ25" s="28">
        <f t="shared" si="5"/>
        <v>0</v>
      </c>
      <c r="AR25" s="28">
        <f t="shared" si="6"/>
        <v>0</v>
      </c>
      <c r="AS25" s="28">
        <f t="shared" si="7"/>
        <v>0</v>
      </c>
      <c r="AT25" s="28">
        <f t="shared" si="16"/>
        <v>0</v>
      </c>
      <c r="AU25" s="173">
        <f t="shared" si="9"/>
        <v>280</v>
      </c>
      <c r="AV25" s="35">
        <f t="shared" si="10"/>
        <v>0</v>
      </c>
      <c r="AW25" s="173">
        <f t="shared" si="11"/>
        <v>0</v>
      </c>
      <c r="AX25" s="45"/>
    </row>
    <row r="26" spans="1:51">
      <c r="A26" s="15">
        <v>16</v>
      </c>
      <c r="B26" s="76" t="s">
        <v>438</v>
      </c>
      <c r="C26" s="173" t="s">
        <v>439</v>
      </c>
      <c r="D26" s="28">
        <v>2010</v>
      </c>
      <c r="E26" s="112" t="s">
        <v>69</v>
      </c>
      <c r="F26" s="27"/>
      <c r="G26" s="28"/>
      <c r="H26" s="27"/>
      <c r="I26" s="28"/>
      <c r="J26" s="27"/>
      <c r="K26" s="28"/>
      <c r="L26" s="27"/>
      <c r="M26" s="28"/>
      <c r="N26" s="27"/>
      <c r="O26" s="28"/>
      <c r="P26" s="206"/>
      <c r="Q26" s="207"/>
      <c r="R26" s="207"/>
      <c r="S26" s="211"/>
      <c r="T26" s="80"/>
      <c r="U26" s="173"/>
      <c r="V26" s="102">
        <v>136</v>
      </c>
      <c r="W26" s="173">
        <v>136</v>
      </c>
      <c r="X26" s="27"/>
      <c r="Y26" s="35">
        <f t="shared" si="0"/>
        <v>0</v>
      </c>
      <c r="Z26" s="213">
        <f t="shared" si="1"/>
        <v>272</v>
      </c>
      <c r="AA26" s="214">
        <f t="shared" si="2"/>
        <v>272</v>
      </c>
      <c r="AD26" s="20"/>
      <c r="AO26" s="28">
        <f t="shared" si="3"/>
        <v>0</v>
      </c>
      <c r="AP26" s="28">
        <f t="shared" si="4"/>
        <v>0</v>
      </c>
      <c r="AQ26" s="28">
        <f t="shared" si="5"/>
        <v>0</v>
      </c>
      <c r="AR26" s="28">
        <f t="shared" si="6"/>
        <v>0</v>
      </c>
      <c r="AS26" s="28">
        <f t="shared" si="7"/>
        <v>0</v>
      </c>
      <c r="AT26" s="28">
        <f t="shared" si="16"/>
        <v>0</v>
      </c>
      <c r="AU26" s="173">
        <f t="shared" si="9"/>
        <v>0</v>
      </c>
      <c r="AV26" s="35">
        <f t="shared" si="10"/>
        <v>272</v>
      </c>
      <c r="AW26" s="173">
        <f t="shared" si="11"/>
        <v>0</v>
      </c>
      <c r="AX26" s="45"/>
    </row>
    <row r="27" spans="1:51">
      <c r="A27" s="15">
        <v>17</v>
      </c>
      <c r="B27" s="27"/>
      <c r="C27" s="28"/>
      <c r="D27" s="28"/>
      <c r="E27" s="52"/>
      <c r="F27" s="27"/>
      <c r="G27" s="28"/>
      <c r="H27" s="27"/>
      <c r="I27" s="28"/>
      <c r="J27" s="27"/>
      <c r="K27" s="28"/>
      <c r="L27" s="27"/>
      <c r="M27" s="28"/>
      <c r="N27" s="27"/>
      <c r="O27" s="28"/>
      <c r="P27" s="206"/>
      <c r="Q27" s="207"/>
      <c r="R27" s="207"/>
      <c r="S27" s="211"/>
      <c r="T27" s="80"/>
      <c r="U27" s="173"/>
      <c r="V27" s="27"/>
      <c r="W27" s="173"/>
      <c r="X27" s="27"/>
      <c r="Y27" s="35">
        <f t="shared" ref="Y27:Y60" si="17">X27</f>
        <v>0</v>
      </c>
      <c r="Z27" s="213">
        <f t="shared" ref="Z27:Z60" si="18">SUM(F27:O27)+SUM(T27:Y27)+S27</f>
        <v>0</v>
      </c>
      <c r="AA27" s="214">
        <f t="shared" ref="AA27:AA60" si="19">Z27-SMALL(AO27:AT27,1)</f>
        <v>0</v>
      </c>
      <c r="AD27" s="20"/>
      <c r="AO27" s="28">
        <f t="shared" si="3"/>
        <v>0</v>
      </c>
      <c r="AP27" s="28">
        <f t="shared" si="4"/>
        <v>0</v>
      </c>
      <c r="AQ27" s="28">
        <f t="shared" si="5"/>
        <v>0</v>
      </c>
      <c r="AR27" s="28">
        <f t="shared" si="6"/>
        <v>0</v>
      </c>
      <c r="AS27" s="28">
        <f t="shared" si="7"/>
        <v>0</v>
      </c>
      <c r="AT27" s="28">
        <f t="shared" si="16"/>
        <v>0</v>
      </c>
      <c r="AU27" s="173">
        <f t="shared" si="9"/>
        <v>0</v>
      </c>
      <c r="AV27" s="35">
        <f t="shared" si="10"/>
        <v>0</v>
      </c>
      <c r="AW27" s="173">
        <f t="shared" si="11"/>
        <v>0</v>
      </c>
      <c r="AX27" s="45"/>
    </row>
    <row r="28" spans="1:51">
      <c r="A28" s="15">
        <v>18</v>
      </c>
      <c r="B28" s="27"/>
      <c r="C28" s="28"/>
      <c r="D28" s="28"/>
      <c r="E28" s="52"/>
      <c r="F28" s="27"/>
      <c r="G28" s="28"/>
      <c r="H28" s="27"/>
      <c r="I28" s="28"/>
      <c r="J28" s="27"/>
      <c r="K28" s="28"/>
      <c r="L28" s="27"/>
      <c r="M28" s="28"/>
      <c r="N28" s="27"/>
      <c r="O28" s="28"/>
      <c r="P28" s="206"/>
      <c r="Q28" s="207"/>
      <c r="R28" s="207"/>
      <c r="S28" s="211"/>
      <c r="T28" s="80"/>
      <c r="U28" s="173"/>
      <c r="V28" s="27"/>
      <c r="W28" s="173"/>
      <c r="X28" s="27"/>
      <c r="Y28" s="35">
        <f t="shared" si="17"/>
        <v>0</v>
      </c>
      <c r="Z28" s="213">
        <f t="shared" si="18"/>
        <v>0</v>
      </c>
      <c r="AA28" s="214">
        <f t="shared" si="19"/>
        <v>0</v>
      </c>
      <c r="AD28" s="20"/>
      <c r="AO28" s="28">
        <f t="shared" si="3"/>
        <v>0</v>
      </c>
      <c r="AP28" s="28">
        <f t="shared" si="4"/>
        <v>0</v>
      </c>
      <c r="AQ28" s="28">
        <f t="shared" si="5"/>
        <v>0</v>
      </c>
      <c r="AR28" s="28">
        <f t="shared" si="6"/>
        <v>0</v>
      </c>
      <c r="AS28" s="28">
        <f t="shared" si="7"/>
        <v>0</v>
      </c>
      <c r="AT28" s="28">
        <f t="shared" si="16"/>
        <v>0</v>
      </c>
      <c r="AU28" s="173">
        <f t="shared" si="9"/>
        <v>0</v>
      </c>
      <c r="AV28" s="35">
        <f t="shared" si="10"/>
        <v>0</v>
      </c>
      <c r="AW28" s="173">
        <f t="shared" si="11"/>
        <v>0</v>
      </c>
      <c r="AX28" s="45"/>
    </row>
    <row r="29" spans="1:51">
      <c r="A29" s="15">
        <v>19</v>
      </c>
      <c r="B29" s="27"/>
      <c r="C29" s="28"/>
      <c r="D29" s="28"/>
      <c r="E29" s="52"/>
      <c r="F29" s="27"/>
      <c r="G29" s="28"/>
      <c r="H29" s="27"/>
      <c r="I29" s="28"/>
      <c r="J29" s="27"/>
      <c r="K29" s="28"/>
      <c r="L29" s="27"/>
      <c r="M29" s="28"/>
      <c r="N29" s="27"/>
      <c r="O29" s="28"/>
      <c r="P29" s="206"/>
      <c r="Q29" s="207"/>
      <c r="R29" s="207"/>
      <c r="S29" s="211"/>
      <c r="T29" s="80"/>
      <c r="U29" s="173"/>
      <c r="V29" s="27"/>
      <c r="W29" s="173"/>
      <c r="X29" s="27"/>
      <c r="Y29" s="35">
        <f t="shared" si="17"/>
        <v>0</v>
      </c>
      <c r="Z29" s="213">
        <f t="shared" si="18"/>
        <v>0</v>
      </c>
      <c r="AA29" s="214">
        <f t="shared" si="19"/>
        <v>0</v>
      </c>
      <c r="AD29" s="20"/>
      <c r="AO29" s="28">
        <f t="shared" si="3"/>
        <v>0</v>
      </c>
      <c r="AP29" s="28">
        <f t="shared" si="4"/>
        <v>0</v>
      </c>
      <c r="AQ29" s="28">
        <f t="shared" si="5"/>
        <v>0</v>
      </c>
      <c r="AR29" s="28">
        <f t="shared" si="6"/>
        <v>0</v>
      </c>
      <c r="AS29" s="28">
        <f t="shared" si="7"/>
        <v>0</v>
      </c>
      <c r="AT29" s="28">
        <f t="shared" si="16"/>
        <v>0</v>
      </c>
      <c r="AU29" s="173">
        <f t="shared" si="9"/>
        <v>0</v>
      </c>
      <c r="AV29" s="35">
        <f t="shared" si="10"/>
        <v>0</v>
      </c>
      <c r="AW29" s="173">
        <f t="shared" si="11"/>
        <v>0</v>
      </c>
      <c r="AX29" s="45"/>
    </row>
    <row r="30" spans="1:51">
      <c r="A30" s="15">
        <v>20</v>
      </c>
      <c r="B30" s="27"/>
      <c r="C30" s="28"/>
      <c r="D30" s="28"/>
      <c r="E30" s="52"/>
      <c r="F30" s="27"/>
      <c r="G30" s="28"/>
      <c r="H30" s="27"/>
      <c r="I30" s="28"/>
      <c r="J30" s="27"/>
      <c r="K30" s="28"/>
      <c r="L30" s="27"/>
      <c r="M30" s="28"/>
      <c r="N30" s="27"/>
      <c r="O30" s="28"/>
      <c r="P30" s="206"/>
      <c r="Q30" s="207"/>
      <c r="R30" s="207"/>
      <c r="S30" s="211"/>
      <c r="T30" s="80"/>
      <c r="U30" s="173"/>
      <c r="V30" s="27"/>
      <c r="W30" s="173"/>
      <c r="X30" s="27"/>
      <c r="Y30" s="35">
        <f t="shared" si="17"/>
        <v>0</v>
      </c>
      <c r="Z30" s="213">
        <f t="shared" si="18"/>
        <v>0</v>
      </c>
      <c r="AA30" s="214">
        <f t="shared" si="19"/>
        <v>0</v>
      </c>
      <c r="AD30" s="20"/>
      <c r="AO30" s="28">
        <f t="shared" si="3"/>
        <v>0</v>
      </c>
      <c r="AP30" s="28">
        <f t="shared" si="4"/>
        <v>0</v>
      </c>
      <c r="AQ30" s="28">
        <f t="shared" si="5"/>
        <v>0</v>
      </c>
      <c r="AR30" s="28">
        <f t="shared" si="6"/>
        <v>0</v>
      </c>
      <c r="AS30" s="28">
        <f t="shared" si="7"/>
        <v>0</v>
      </c>
      <c r="AT30" s="28">
        <f t="shared" si="16"/>
        <v>0</v>
      </c>
      <c r="AU30" s="173">
        <f t="shared" si="9"/>
        <v>0</v>
      </c>
      <c r="AV30" s="35">
        <f t="shared" si="10"/>
        <v>0</v>
      </c>
      <c r="AW30" s="173">
        <f t="shared" si="11"/>
        <v>0</v>
      </c>
      <c r="AX30" s="45"/>
    </row>
    <row r="31" spans="1:51">
      <c r="A31" s="15">
        <v>21</v>
      </c>
      <c r="B31" s="27"/>
      <c r="C31" s="28"/>
      <c r="D31" s="28"/>
      <c r="E31" s="52"/>
      <c r="F31" s="27"/>
      <c r="G31" s="28"/>
      <c r="H31" s="27"/>
      <c r="I31" s="28"/>
      <c r="J31" s="27"/>
      <c r="K31" s="28"/>
      <c r="L31" s="27"/>
      <c r="M31" s="28"/>
      <c r="N31" s="27"/>
      <c r="O31" s="28"/>
      <c r="P31" s="206"/>
      <c r="Q31" s="207"/>
      <c r="R31" s="207"/>
      <c r="S31" s="211"/>
      <c r="T31" s="80"/>
      <c r="U31" s="173"/>
      <c r="V31" s="27"/>
      <c r="W31" s="173"/>
      <c r="X31" s="27"/>
      <c r="Y31" s="35">
        <f t="shared" si="17"/>
        <v>0</v>
      </c>
      <c r="Z31" s="213">
        <f t="shared" si="18"/>
        <v>0</v>
      </c>
      <c r="AA31" s="214">
        <f t="shared" si="19"/>
        <v>0</v>
      </c>
      <c r="AD31" s="20"/>
      <c r="AO31" s="28">
        <f t="shared" si="3"/>
        <v>0</v>
      </c>
      <c r="AP31" s="28">
        <f t="shared" si="4"/>
        <v>0</v>
      </c>
      <c r="AQ31" s="28">
        <f t="shared" si="5"/>
        <v>0</v>
      </c>
      <c r="AR31" s="28">
        <f t="shared" si="6"/>
        <v>0</v>
      </c>
      <c r="AS31" s="28">
        <f t="shared" si="7"/>
        <v>0</v>
      </c>
      <c r="AT31" s="28">
        <f t="shared" si="16"/>
        <v>0</v>
      </c>
      <c r="AU31" s="173">
        <f t="shared" si="9"/>
        <v>0</v>
      </c>
      <c r="AV31" s="35">
        <f t="shared" si="10"/>
        <v>0</v>
      </c>
      <c r="AW31" s="173">
        <f t="shared" si="11"/>
        <v>0</v>
      </c>
      <c r="AX31" s="45"/>
    </row>
    <row r="32" spans="1:51">
      <c r="A32" s="15">
        <v>22</v>
      </c>
      <c r="B32" s="27"/>
      <c r="C32" s="28"/>
      <c r="D32" s="28"/>
      <c r="E32" s="52"/>
      <c r="F32" s="27"/>
      <c r="G32" s="28"/>
      <c r="H32" s="27"/>
      <c r="I32" s="28"/>
      <c r="J32" s="27"/>
      <c r="K32" s="28"/>
      <c r="L32" s="27"/>
      <c r="M32" s="28"/>
      <c r="N32" s="27"/>
      <c r="O32" s="28"/>
      <c r="P32" s="206"/>
      <c r="Q32" s="207"/>
      <c r="R32" s="207"/>
      <c r="S32" s="211"/>
      <c r="T32" s="80"/>
      <c r="U32" s="173"/>
      <c r="V32" s="27"/>
      <c r="W32" s="173"/>
      <c r="X32" s="27"/>
      <c r="Y32" s="35">
        <f t="shared" si="17"/>
        <v>0</v>
      </c>
      <c r="Z32" s="213">
        <f t="shared" si="18"/>
        <v>0</v>
      </c>
      <c r="AA32" s="214">
        <f t="shared" si="19"/>
        <v>0</v>
      </c>
      <c r="AD32" s="20"/>
      <c r="AO32" s="28">
        <f t="shared" si="3"/>
        <v>0</v>
      </c>
      <c r="AP32" s="28">
        <f t="shared" si="4"/>
        <v>0</v>
      </c>
      <c r="AQ32" s="28">
        <f t="shared" si="5"/>
        <v>0</v>
      </c>
      <c r="AR32" s="28">
        <f t="shared" si="6"/>
        <v>0</v>
      </c>
      <c r="AS32" s="28">
        <f t="shared" si="7"/>
        <v>0</v>
      </c>
      <c r="AT32" s="28">
        <f t="shared" si="16"/>
        <v>0</v>
      </c>
      <c r="AU32" s="173">
        <f t="shared" si="9"/>
        <v>0</v>
      </c>
      <c r="AV32" s="35">
        <f t="shared" si="10"/>
        <v>0</v>
      </c>
      <c r="AW32" s="173">
        <f t="shared" si="11"/>
        <v>0</v>
      </c>
      <c r="AX32" s="45"/>
    </row>
    <row r="33" spans="1:50">
      <c r="A33" s="15">
        <v>23</v>
      </c>
      <c r="B33" s="27"/>
      <c r="C33" s="28"/>
      <c r="D33" s="28"/>
      <c r="E33" s="52"/>
      <c r="F33" s="27"/>
      <c r="G33" s="28"/>
      <c r="H33" s="27"/>
      <c r="I33" s="28"/>
      <c r="J33" s="27"/>
      <c r="K33" s="28"/>
      <c r="L33" s="27"/>
      <c r="M33" s="28"/>
      <c r="N33" s="27"/>
      <c r="O33" s="28"/>
      <c r="P33" s="206"/>
      <c r="Q33" s="207"/>
      <c r="R33" s="207"/>
      <c r="S33" s="211"/>
      <c r="T33" s="80"/>
      <c r="U33" s="173"/>
      <c r="V33" s="27"/>
      <c r="W33" s="173"/>
      <c r="X33" s="27"/>
      <c r="Y33" s="35">
        <f t="shared" si="17"/>
        <v>0</v>
      </c>
      <c r="Z33" s="213">
        <f t="shared" si="18"/>
        <v>0</v>
      </c>
      <c r="AA33" s="214">
        <f t="shared" si="19"/>
        <v>0</v>
      </c>
      <c r="AD33" s="20"/>
      <c r="AO33" s="28">
        <f t="shared" si="3"/>
        <v>0</v>
      </c>
      <c r="AP33" s="28">
        <f t="shared" si="4"/>
        <v>0</v>
      </c>
      <c r="AQ33" s="28">
        <f t="shared" si="5"/>
        <v>0</v>
      </c>
      <c r="AR33" s="28">
        <f t="shared" si="6"/>
        <v>0</v>
      </c>
      <c r="AS33" s="28">
        <f t="shared" si="7"/>
        <v>0</v>
      </c>
      <c r="AT33" s="28">
        <f t="shared" si="16"/>
        <v>0</v>
      </c>
      <c r="AU33" s="173">
        <f t="shared" si="9"/>
        <v>0</v>
      </c>
      <c r="AV33" s="35">
        <f t="shared" si="10"/>
        <v>0</v>
      </c>
      <c r="AW33" s="173">
        <f t="shared" si="11"/>
        <v>0</v>
      </c>
      <c r="AX33" s="45"/>
    </row>
    <row r="34" spans="1:50">
      <c r="A34" s="15">
        <v>24</v>
      </c>
      <c r="B34" s="27"/>
      <c r="C34" s="28"/>
      <c r="D34" s="28"/>
      <c r="E34" s="52"/>
      <c r="F34" s="27"/>
      <c r="G34" s="28"/>
      <c r="H34" s="27"/>
      <c r="I34" s="28"/>
      <c r="J34" s="27"/>
      <c r="K34" s="28"/>
      <c r="L34" s="27"/>
      <c r="M34" s="28"/>
      <c r="N34" s="27"/>
      <c r="O34" s="28"/>
      <c r="P34" s="206"/>
      <c r="Q34" s="207"/>
      <c r="R34" s="207"/>
      <c r="S34" s="211"/>
      <c r="T34" s="80"/>
      <c r="U34" s="173"/>
      <c r="V34" s="27"/>
      <c r="W34" s="173"/>
      <c r="X34" s="27"/>
      <c r="Y34" s="35">
        <f t="shared" si="17"/>
        <v>0</v>
      </c>
      <c r="Z34" s="213">
        <f t="shared" si="18"/>
        <v>0</v>
      </c>
      <c r="AA34" s="214">
        <f t="shared" si="19"/>
        <v>0</v>
      </c>
      <c r="AD34" s="20"/>
      <c r="AO34" s="28">
        <f t="shared" si="3"/>
        <v>0</v>
      </c>
      <c r="AP34" s="28">
        <f t="shared" si="4"/>
        <v>0</v>
      </c>
      <c r="AQ34" s="28">
        <f t="shared" si="5"/>
        <v>0</v>
      </c>
      <c r="AR34" s="28">
        <f t="shared" si="6"/>
        <v>0</v>
      </c>
      <c r="AS34" s="28">
        <f t="shared" si="7"/>
        <v>0</v>
      </c>
      <c r="AT34" s="28">
        <f t="shared" si="16"/>
        <v>0</v>
      </c>
      <c r="AU34" s="173">
        <f t="shared" si="9"/>
        <v>0</v>
      </c>
      <c r="AV34" s="35">
        <f t="shared" si="10"/>
        <v>0</v>
      </c>
      <c r="AW34" s="173">
        <f t="shared" si="11"/>
        <v>0</v>
      </c>
      <c r="AX34" s="45"/>
    </row>
    <row r="35" spans="1:50">
      <c r="A35" s="15">
        <v>25</v>
      </c>
      <c r="B35" s="27"/>
      <c r="C35" s="28"/>
      <c r="D35" s="28"/>
      <c r="E35" s="52"/>
      <c r="F35" s="27"/>
      <c r="G35" s="28"/>
      <c r="H35" s="27"/>
      <c r="I35" s="28"/>
      <c r="J35" s="27"/>
      <c r="K35" s="28"/>
      <c r="L35" s="27"/>
      <c r="M35" s="28"/>
      <c r="N35" s="27"/>
      <c r="O35" s="28"/>
      <c r="P35" s="206"/>
      <c r="Q35" s="207"/>
      <c r="R35" s="207"/>
      <c r="S35" s="211"/>
      <c r="T35" s="80"/>
      <c r="U35" s="173"/>
      <c r="V35" s="27"/>
      <c r="W35" s="173"/>
      <c r="X35" s="27"/>
      <c r="Y35" s="35">
        <f t="shared" si="17"/>
        <v>0</v>
      </c>
      <c r="Z35" s="213">
        <f t="shared" si="18"/>
        <v>0</v>
      </c>
      <c r="AA35" s="214">
        <f t="shared" si="19"/>
        <v>0</v>
      </c>
      <c r="AD35" s="20"/>
      <c r="AO35" s="28">
        <f t="shared" si="3"/>
        <v>0</v>
      </c>
      <c r="AP35" s="28">
        <f t="shared" si="4"/>
        <v>0</v>
      </c>
      <c r="AQ35" s="28">
        <f t="shared" si="5"/>
        <v>0</v>
      </c>
      <c r="AR35" s="28">
        <f t="shared" si="6"/>
        <v>0</v>
      </c>
      <c r="AS35" s="28">
        <f t="shared" si="7"/>
        <v>0</v>
      </c>
      <c r="AT35" s="28">
        <f t="shared" si="16"/>
        <v>0</v>
      </c>
      <c r="AU35" s="173">
        <f t="shared" si="9"/>
        <v>0</v>
      </c>
      <c r="AV35" s="35">
        <f t="shared" si="10"/>
        <v>0</v>
      </c>
      <c r="AW35" s="173">
        <f t="shared" si="11"/>
        <v>0</v>
      </c>
      <c r="AX35" s="45"/>
    </row>
    <row r="36" spans="1:50">
      <c r="A36" s="15">
        <v>26</v>
      </c>
      <c r="B36" s="27"/>
      <c r="C36" s="28"/>
      <c r="D36" s="28"/>
      <c r="E36" s="52"/>
      <c r="F36" s="27"/>
      <c r="G36" s="28"/>
      <c r="H36" s="27"/>
      <c r="I36" s="28"/>
      <c r="J36" s="27"/>
      <c r="K36" s="28"/>
      <c r="L36" s="27"/>
      <c r="M36" s="28"/>
      <c r="N36" s="27"/>
      <c r="O36" s="28"/>
      <c r="P36" s="206"/>
      <c r="Q36" s="207"/>
      <c r="R36" s="207"/>
      <c r="S36" s="211"/>
      <c r="T36" s="80"/>
      <c r="U36" s="173"/>
      <c r="V36" s="27"/>
      <c r="W36" s="173"/>
      <c r="X36" s="27"/>
      <c r="Y36" s="35">
        <f t="shared" si="17"/>
        <v>0</v>
      </c>
      <c r="Z36" s="213">
        <f t="shared" si="18"/>
        <v>0</v>
      </c>
      <c r="AA36" s="214">
        <f t="shared" si="19"/>
        <v>0</v>
      </c>
      <c r="AD36" s="20"/>
      <c r="AO36" s="28">
        <f t="shared" si="3"/>
        <v>0</v>
      </c>
      <c r="AP36" s="28">
        <f t="shared" si="4"/>
        <v>0</v>
      </c>
      <c r="AQ36" s="28">
        <f t="shared" si="5"/>
        <v>0</v>
      </c>
      <c r="AR36" s="28">
        <f t="shared" si="6"/>
        <v>0</v>
      </c>
      <c r="AS36" s="28">
        <f t="shared" si="7"/>
        <v>0</v>
      </c>
      <c r="AT36" s="28">
        <f t="shared" si="16"/>
        <v>0</v>
      </c>
      <c r="AU36" s="173">
        <f t="shared" si="9"/>
        <v>0</v>
      </c>
      <c r="AV36" s="35">
        <f t="shared" si="10"/>
        <v>0</v>
      </c>
      <c r="AW36" s="173">
        <f t="shared" si="11"/>
        <v>0</v>
      </c>
      <c r="AX36" s="45"/>
    </row>
    <row r="37" spans="1:50">
      <c r="A37" s="15">
        <v>27</v>
      </c>
      <c r="B37" s="27"/>
      <c r="C37" s="28"/>
      <c r="D37" s="28"/>
      <c r="E37" s="52"/>
      <c r="F37" s="27"/>
      <c r="G37" s="28"/>
      <c r="H37" s="27"/>
      <c r="I37" s="28"/>
      <c r="J37" s="27"/>
      <c r="K37" s="28"/>
      <c r="L37" s="27"/>
      <c r="M37" s="28"/>
      <c r="N37" s="27"/>
      <c r="O37" s="28"/>
      <c r="P37" s="206"/>
      <c r="Q37" s="207"/>
      <c r="R37" s="207"/>
      <c r="S37" s="211"/>
      <c r="T37" s="80"/>
      <c r="U37" s="173"/>
      <c r="V37" s="27"/>
      <c r="W37" s="173"/>
      <c r="X37" s="27"/>
      <c r="Y37" s="35">
        <f t="shared" si="17"/>
        <v>0</v>
      </c>
      <c r="Z37" s="213">
        <f t="shared" si="18"/>
        <v>0</v>
      </c>
      <c r="AA37" s="214">
        <f t="shared" si="19"/>
        <v>0</v>
      </c>
      <c r="AD37" s="20"/>
      <c r="AO37" s="28">
        <f t="shared" si="3"/>
        <v>0</v>
      </c>
      <c r="AP37" s="28">
        <f t="shared" si="4"/>
        <v>0</v>
      </c>
      <c r="AQ37" s="28">
        <f t="shared" si="5"/>
        <v>0</v>
      </c>
      <c r="AR37" s="28">
        <f t="shared" si="6"/>
        <v>0</v>
      </c>
      <c r="AS37" s="28">
        <f t="shared" si="7"/>
        <v>0</v>
      </c>
      <c r="AT37" s="28">
        <f t="shared" si="16"/>
        <v>0</v>
      </c>
      <c r="AU37" s="173">
        <f t="shared" si="9"/>
        <v>0</v>
      </c>
      <c r="AV37" s="35">
        <f t="shared" si="10"/>
        <v>0</v>
      </c>
      <c r="AW37" s="173">
        <f t="shared" si="11"/>
        <v>0</v>
      </c>
      <c r="AX37" s="45"/>
    </row>
    <row r="38" spans="1:50">
      <c r="A38" s="15">
        <v>28</v>
      </c>
      <c r="B38" s="27"/>
      <c r="C38" s="28"/>
      <c r="D38" s="28"/>
      <c r="E38" s="52"/>
      <c r="F38" s="27"/>
      <c r="G38" s="28"/>
      <c r="H38" s="27"/>
      <c r="I38" s="28"/>
      <c r="J38" s="27"/>
      <c r="K38" s="28"/>
      <c r="L38" s="27"/>
      <c r="M38" s="28"/>
      <c r="N38" s="27"/>
      <c r="O38" s="28"/>
      <c r="P38" s="206"/>
      <c r="Q38" s="207"/>
      <c r="R38" s="207"/>
      <c r="S38" s="211"/>
      <c r="T38" s="80"/>
      <c r="U38" s="173"/>
      <c r="V38" s="27"/>
      <c r="W38" s="173"/>
      <c r="X38" s="27"/>
      <c r="Y38" s="35">
        <f t="shared" si="17"/>
        <v>0</v>
      </c>
      <c r="Z38" s="213">
        <f t="shared" si="18"/>
        <v>0</v>
      </c>
      <c r="AA38" s="214">
        <f t="shared" si="19"/>
        <v>0</v>
      </c>
      <c r="AD38" s="20"/>
      <c r="AO38" s="28">
        <f t="shared" si="3"/>
        <v>0</v>
      </c>
      <c r="AP38" s="28">
        <f t="shared" si="4"/>
        <v>0</v>
      </c>
      <c r="AQ38" s="28">
        <f t="shared" si="5"/>
        <v>0</v>
      </c>
      <c r="AR38" s="28">
        <f t="shared" si="6"/>
        <v>0</v>
      </c>
      <c r="AS38" s="28">
        <f t="shared" si="7"/>
        <v>0</v>
      </c>
      <c r="AT38" s="28">
        <f t="shared" si="16"/>
        <v>0</v>
      </c>
      <c r="AU38" s="173">
        <f t="shared" si="9"/>
        <v>0</v>
      </c>
      <c r="AV38" s="35">
        <f t="shared" si="10"/>
        <v>0</v>
      </c>
      <c r="AW38" s="173">
        <f t="shared" si="11"/>
        <v>0</v>
      </c>
      <c r="AX38" s="45"/>
    </row>
    <row r="39" spans="1:50">
      <c r="A39" s="15">
        <v>29</v>
      </c>
      <c r="B39" s="27"/>
      <c r="C39" s="28"/>
      <c r="D39" s="28"/>
      <c r="E39" s="52"/>
      <c r="F39" s="27"/>
      <c r="G39" s="28"/>
      <c r="H39" s="27"/>
      <c r="I39" s="28"/>
      <c r="J39" s="27"/>
      <c r="K39" s="28"/>
      <c r="L39" s="27"/>
      <c r="M39" s="28"/>
      <c r="N39" s="27"/>
      <c r="O39" s="28"/>
      <c r="P39" s="206"/>
      <c r="Q39" s="207"/>
      <c r="R39" s="207"/>
      <c r="S39" s="211"/>
      <c r="T39" s="80"/>
      <c r="U39" s="173"/>
      <c r="V39" s="27"/>
      <c r="W39" s="173"/>
      <c r="X39" s="27"/>
      <c r="Y39" s="35">
        <f t="shared" si="17"/>
        <v>0</v>
      </c>
      <c r="Z39" s="213">
        <f t="shared" si="18"/>
        <v>0</v>
      </c>
      <c r="AA39" s="214">
        <f t="shared" si="19"/>
        <v>0</v>
      </c>
      <c r="AD39" s="20"/>
      <c r="AO39" s="28">
        <f t="shared" si="3"/>
        <v>0</v>
      </c>
      <c r="AP39" s="28">
        <f t="shared" si="4"/>
        <v>0</v>
      </c>
      <c r="AQ39" s="28">
        <f t="shared" si="5"/>
        <v>0</v>
      </c>
      <c r="AR39" s="28">
        <f t="shared" si="6"/>
        <v>0</v>
      </c>
      <c r="AS39" s="28">
        <f t="shared" si="7"/>
        <v>0</v>
      </c>
      <c r="AT39" s="28">
        <f t="shared" si="16"/>
        <v>0</v>
      </c>
      <c r="AU39" s="173">
        <f t="shared" si="9"/>
        <v>0</v>
      </c>
      <c r="AV39" s="35">
        <f t="shared" si="10"/>
        <v>0</v>
      </c>
      <c r="AW39" s="173">
        <f t="shared" si="11"/>
        <v>0</v>
      </c>
      <c r="AX39" s="45"/>
    </row>
    <row r="40" spans="1:50">
      <c r="A40" s="15">
        <v>30</v>
      </c>
      <c r="B40" s="27"/>
      <c r="C40" s="28"/>
      <c r="D40" s="28"/>
      <c r="E40" s="52"/>
      <c r="F40" s="27"/>
      <c r="G40" s="28"/>
      <c r="H40" s="27"/>
      <c r="I40" s="28"/>
      <c r="J40" s="27"/>
      <c r="K40" s="28"/>
      <c r="L40" s="27"/>
      <c r="M40" s="28"/>
      <c r="N40" s="27"/>
      <c r="O40" s="28"/>
      <c r="P40" s="206"/>
      <c r="Q40" s="207"/>
      <c r="R40" s="207"/>
      <c r="S40" s="211"/>
      <c r="T40" s="80"/>
      <c r="U40" s="173"/>
      <c r="V40" s="27"/>
      <c r="W40" s="173"/>
      <c r="X40" s="27"/>
      <c r="Y40" s="35">
        <f t="shared" si="17"/>
        <v>0</v>
      </c>
      <c r="Z40" s="213">
        <f t="shared" si="18"/>
        <v>0</v>
      </c>
      <c r="AA40" s="214">
        <f t="shared" si="19"/>
        <v>0</v>
      </c>
      <c r="AD40" s="20"/>
      <c r="AO40" s="28">
        <f t="shared" si="3"/>
        <v>0</v>
      </c>
      <c r="AP40" s="28">
        <f t="shared" si="4"/>
        <v>0</v>
      </c>
      <c r="AQ40" s="28">
        <f t="shared" si="5"/>
        <v>0</v>
      </c>
      <c r="AR40" s="28">
        <f t="shared" si="6"/>
        <v>0</v>
      </c>
      <c r="AS40" s="28">
        <f t="shared" si="7"/>
        <v>0</v>
      </c>
      <c r="AT40" s="28">
        <f t="shared" si="16"/>
        <v>0</v>
      </c>
      <c r="AU40" s="173">
        <f t="shared" si="9"/>
        <v>0</v>
      </c>
      <c r="AV40" s="35">
        <f t="shared" si="10"/>
        <v>0</v>
      </c>
      <c r="AW40" s="173">
        <f t="shared" si="11"/>
        <v>0</v>
      </c>
      <c r="AX40" s="45"/>
    </row>
    <row r="41" spans="1:50">
      <c r="A41" s="15">
        <v>31</v>
      </c>
      <c r="B41" s="27"/>
      <c r="C41" s="28"/>
      <c r="D41" s="28"/>
      <c r="E41" s="52"/>
      <c r="F41" s="27"/>
      <c r="G41" s="28"/>
      <c r="H41" s="27"/>
      <c r="I41" s="28"/>
      <c r="J41" s="27"/>
      <c r="K41" s="28"/>
      <c r="L41" s="27"/>
      <c r="M41" s="28"/>
      <c r="N41" s="27"/>
      <c r="O41" s="28"/>
      <c r="P41" s="206"/>
      <c r="Q41" s="207"/>
      <c r="R41" s="207"/>
      <c r="S41" s="211"/>
      <c r="T41" s="80"/>
      <c r="U41" s="173"/>
      <c r="V41" s="27"/>
      <c r="W41" s="173"/>
      <c r="X41" s="27"/>
      <c r="Y41" s="35">
        <f t="shared" si="17"/>
        <v>0</v>
      </c>
      <c r="Z41" s="213">
        <f t="shared" si="18"/>
        <v>0</v>
      </c>
      <c r="AA41" s="214">
        <f t="shared" si="19"/>
        <v>0</v>
      </c>
      <c r="AD41" s="20"/>
      <c r="AO41" s="28">
        <f t="shared" si="3"/>
        <v>0</v>
      </c>
      <c r="AP41" s="28">
        <f t="shared" si="4"/>
        <v>0</v>
      </c>
      <c r="AQ41" s="28">
        <f t="shared" si="5"/>
        <v>0</v>
      </c>
      <c r="AR41" s="28">
        <f t="shared" si="6"/>
        <v>0</v>
      </c>
      <c r="AS41" s="28">
        <f t="shared" si="7"/>
        <v>0</v>
      </c>
      <c r="AT41" s="28">
        <f t="shared" si="16"/>
        <v>0</v>
      </c>
      <c r="AU41" s="173">
        <f t="shared" si="9"/>
        <v>0</v>
      </c>
      <c r="AV41" s="35">
        <f t="shared" si="10"/>
        <v>0</v>
      </c>
      <c r="AW41" s="173">
        <f t="shared" si="11"/>
        <v>0</v>
      </c>
      <c r="AX41" s="45"/>
    </row>
    <row r="42" spans="1:50">
      <c r="A42" s="15">
        <v>32</v>
      </c>
      <c r="B42" s="27"/>
      <c r="C42" s="28"/>
      <c r="D42" s="28"/>
      <c r="E42" s="52"/>
      <c r="F42" s="27"/>
      <c r="G42" s="28"/>
      <c r="H42" s="27"/>
      <c r="I42" s="28"/>
      <c r="J42" s="27"/>
      <c r="K42" s="28"/>
      <c r="L42" s="27"/>
      <c r="M42" s="28"/>
      <c r="N42" s="27"/>
      <c r="O42" s="28"/>
      <c r="P42" s="206"/>
      <c r="Q42" s="207"/>
      <c r="R42" s="207"/>
      <c r="S42" s="211"/>
      <c r="T42" s="80"/>
      <c r="U42" s="173"/>
      <c r="V42" s="27"/>
      <c r="W42" s="173"/>
      <c r="X42" s="27"/>
      <c r="Y42" s="35">
        <f t="shared" si="17"/>
        <v>0</v>
      </c>
      <c r="Z42" s="213">
        <f t="shared" si="18"/>
        <v>0</v>
      </c>
      <c r="AA42" s="214">
        <f t="shared" si="19"/>
        <v>0</v>
      </c>
      <c r="AD42" s="20"/>
      <c r="AO42" s="28">
        <f t="shared" si="3"/>
        <v>0</v>
      </c>
      <c r="AP42" s="28">
        <f t="shared" si="4"/>
        <v>0</v>
      </c>
      <c r="AQ42" s="28">
        <f t="shared" si="5"/>
        <v>0</v>
      </c>
      <c r="AR42" s="28">
        <f t="shared" si="6"/>
        <v>0</v>
      </c>
      <c r="AS42" s="28">
        <f t="shared" si="7"/>
        <v>0</v>
      </c>
      <c r="AT42" s="28">
        <f t="shared" si="16"/>
        <v>0</v>
      </c>
      <c r="AU42" s="173">
        <f t="shared" si="9"/>
        <v>0</v>
      </c>
      <c r="AV42" s="35">
        <f t="shared" si="10"/>
        <v>0</v>
      </c>
      <c r="AW42" s="173">
        <f t="shared" si="11"/>
        <v>0</v>
      </c>
      <c r="AX42" s="45"/>
    </row>
    <row r="43" spans="1:50">
      <c r="A43" s="15">
        <v>33</v>
      </c>
      <c r="B43" s="27"/>
      <c r="C43" s="28"/>
      <c r="D43" s="28"/>
      <c r="E43" s="52"/>
      <c r="F43" s="27"/>
      <c r="G43" s="28"/>
      <c r="H43" s="27"/>
      <c r="I43" s="28"/>
      <c r="J43" s="27"/>
      <c r="K43" s="28"/>
      <c r="L43" s="27"/>
      <c r="M43" s="28"/>
      <c r="N43" s="27"/>
      <c r="O43" s="28"/>
      <c r="P43" s="206"/>
      <c r="Q43" s="207"/>
      <c r="R43" s="207"/>
      <c r="S43" s="211"/>
      <c r="T43" s="80"/>
      <c r="U43" s="173"/>
      <c r="V43" s="27"/>
      <c r="W43" s="173"/>
      <c r="X43" s="27"/>
      <c r="Y43" s="35">
        <f t="shared" si="17"/>
        <v>0</v>
      </c>
      <c r="Z43" s="213">
        <f t="shared" si="18"/>
        <v>0</v>
      </c>
      <c r="AA43" s="214">
        <f t="shared" si="19"/>
        <v>0</v>
      </c>
      <c r="AD43" s="20"/>
      <c r="AO43" s="28">
        <f t="shared" si="3"/>
        <v>0</v>
      </c>
      <c r="AP43" s="28">
        <f t="shared" si="4"/>
        <v>0</v>
      </c>
      <c r="AQ43" s="28">
        <f t="shared" si="5"/>
        <v>0</v>
      </c>
      <c r="AR43" s="28">
        <f t="shared" si="6"/>
        <v>0</v>
      </c>
      <c r="AS43" s="28">
        <f t="shared" si="7"/>
        <v>0</v>
      </c>
      <c r="AT43" s="28">
        <f t="shared" si="16"/>
        <v>0</v>
      </c>
      <c r="AU43" s="173">
        <f t="shared" si="9"/>
        <v>0</v>
      </c>
      <c r="AV43" s="35">
        <f t="shared" si="10"/>
        <v>0</v>
      </c>
      <c r="AW43" s="173">
        <f t="shared" si="11"/>
        <v>0</v>
      </c>
      <c r="AX43" s="45"/>
    </row>
    <row r="44" spans="1:50">
      <c r="A44" s="15">
        <v>34</v>
      </c>
      <c r="B44" s="27"/>
      <c r="C44" s="28"/>
      <c r="D44" s="28"/>
      <c r="E44" s="52"/>
      <c r="F44" s="27"/>
      <c r="G44" s="28"/>
      <c r="H44" s="27"/>
      <c r="I44" s="28"/>
      <c r="J44" s="27"/>
      <c r="K44" s="28"/>
      <c r="L44" s="27"/>
      <c r="M44" s="28"/>
      <c r="N44" s="27"/>
      <c r="O44" s="28"/>
      <c r="P44" s="206"/>
      <c r="Q44" s="207"/>
      <c r="R44" s="207"/>
      <c r="S44" s="211"/>
      <c r="T44" s="80"/>
      <c r="U44" s="173"/>
      <c r="V44" s="27"/>
      <c r="W44" s="173"/>
      <c r="X44" s="27"/>
      <c r="Y44" s="35">
        <f t="shared" si="17"/>
        <v>0</v>
      </c>
      <c r="Z44" s="213">
        <f t="shared" si="18"/>
        <v>0</v>
      </c>
      <c r="AA44" s="214">
        <f t="shared" si="19"/>
        <v>0</v>
      </c>
      <c r="AD44" s="20"/>
      <c r="AO44" s="28">
        <f t="shared" si="3"/>
        <v>0</v>
      </c>
      <c r="AP44" s="28">
        <f t="shared" si="4"/>
        <v>0</v>
      </c>
      <c r="AQ44" s="28">
        <f t="shared" si="5"/>
        <v>0</v>
      </c>
      <c r="AR44" s="28">
        <f t="shared" si="6"/>
        <v>0</v>
      </c>
      <c r="AS44" s="28">
        <f t="shared" si="7"/>
        <v>0</v>
      </c>
      <c r="AT44" s="28">
        <f t="shared" si="16"/>
        <v>0</v>
      </c>
      <c r="AU44" s="173">
        <f t="shared" si="9"/>
        <v>0</v>
      </c>
      <c r="AV44" s="35">
        <f t="shared" si="10"/>
        <v>0</v>
      </c>
      <c r="AW44" s="173">
        <f t="shared" si="11"/>
        <v>0</v>
      </c>
      <c r="AX44" s="45"/>
    </row>
    <row r="45" spans="1:50">
      <c r="A45" s="15">
        <v>35</v>
      </c>
      <c r="B45" s="27"/>
      <c r="C45" s="28"/>
      <c r="D45" s="28"/>
      <c r="E45" s="52"/>
      <c r="F45" s="27"/>
      <c r="G45" s="28"/>
      <c r="H45" s="27"/>
      <c r="I45" s="28"/>
      <c r="J45" s="27"/>
      <c r="K45" s="28"/>
      <c r="L45" s="27"/>
      <c r="M45" s="28"/>
      <c r="N45" s="27"/>
      <c r="O45" s="28"/>
      <c r="P45" s="206"/>
      <c r="Q45" s="207"/>
      <c r="R45" s="207"/>
      <c r="S45" s="211"/>
      <c r="T45" s="80"/>
      <c r="U45" s="173"/>
      <c r="V45" s="27"/>
      <c r="W45" s="173"/>
      <c r="X45" s="27"/>
      <c r="Y45" s="35">
        <f t="shared" si="17"/>
        <v>0</v>
      </c>
      <c r="Z45" s="213">
        <f t="shared" si="18"/>
        <v>0</v>
      </c>
      <c r="AA45" s="214">
        <f t="shared" si="19"/>
        <v>0</v>
      </c>
      <c r="AD45" s="20"/>
      <c r="AO45" s="28">
        <f t="shared" si="3"/>
        <v>0</v>
      </c>
      <c r="AP45" s="28">
        <f t="shared" si="4"/>
        <v>0</v>
      </c>
      <c r="AQ45" s="28">
        <f t="shared" si="5"/>
        <v>0</v>
      </c>
      <c r="AR45" s="28">
        <f t="shared" si="6"/>
        <v>0</v>
      </c>
      <c r="AS45" s="28">
        <f t="shared" si="7"/>
        <v>0</v>
      </c>
      <c r="AT45" s="28">
        <f t="shared" si="16"/>
        <v>0</v>
      </c>
      <c r="AU45" s="173">
        <f t="shared" si="9"/>
        <v>0</v>
      </c>
      <c r="AV45" s="35">
        <f t="shared" si="10"/>
        <v>0</v>
      </c>
      <c r="AW45" s="173">
        <f t="shared" si="11"/>
        <v>0</v>
      </c>
      <c r="AX45" s="45"/>
    </row>
    <row r="46" spans="1:50">
      <c r="A46" s="15">
        <v>36</v>
      </c>
      <c r="B46" s="27"/>
      <c r="C46" s="28"/>
      <c r="D46" s="28"/>
      <c r="E46" s="52"/>
      <c r="F46" s="27"/>
      <c r="G46" s="28"/>
      <c r="H46" s="27"/>
      <c r="I46" s="28"/>
      <c r="J46" s="27"/>
      <c r="K46" s="28"/>
      <c r="L46" s="27"/>
      <c r="M46" s="28"/>
      <c r="N46" s="27"/>
      <c r="O46" s="28"/>
      <c r="P46" s="206"/>
      <c r="Q46" s="207"/>
      <c r="R46" s="207"/>
      <c r="S46" s="211"/>
      <c r="T46" s="80"/>
      <c r="U46" s="173"/>
      <c r="V46" s="27"/>
      <c r="W46" s="173"/>
      <c r="X46" s="27"/>
      <c r="Y46" s="35">
        <f t="shared" si="17"/>
        <v>0</v>
      </c>
      <c r="Z46" s="213">
        <f t="shared" si="18"/>
        <v>0</v>
      </c>
      <c r="AA46" s="214">
        <f t="shared" si="19"/>
        <v>0</v>
      </c>
      <c r="AD46" s="20"/>
      <c r="AO46" s="28">
        <f t="shared" si="3"/>
        <v>0</v>
      </c>
      <c r="AP46" s="28">
        <f t="shared" si="4"/>
        <v>0</v>
      </c>
      <c r="AQ46" s="28">
        <f t="shared" si="5"/>
        <v>0</v>
      </c>
      <c r="AR46" s="28">
        <f t="shared" si="6"/>
        <v>0</v>
      </c>
      <c r="AS46" s="28">
        <f t="shared" si="7"/>
        <v>0</v>
      </c>
      <c r="AT46" s="28">
        <f t="shared" si="16"/>
        <v>0</v>
      </c>
      <c r="AU46" s="173">
        <f t="shared" si="9"/>
        <v>0</v>
      </c>
      <c r="AV46" s="35">
        <f t="shared" si="10"/>
        <v>0</v>
      </c>
      <c r="AW46" s="173">
        <f t="shared" si="11"/>
        <v>0</v>
      </c>
      <c r="AX46" s="45"/>
    </row>
    <row r="47" spans="1:50">
      <c r="A47" s="15">
        <v>37</v>
      </c>
      <c r="B47" s="27"/>
      <c r="C47" s="28"/>
      <c r="D47" s="28"/>
      <c r="E47" s="52"/>
      <c r="F47" s="27"/>
      <c r="G47" s="28"/>
      <c r="H47" s="27"/>
      <c r="I47" s="28"/>
      <c r="J47" s="27"/>
      <c r="K47" s="28"/>
      <c r="L47" s="27"/>
      <c r="M47" s="28"/>
      <c r="N47" s="27"/>
      <c r="O47" s="28"/>
      <c r="P47" s="206"/>
      <c r="Q47" s="207"/>
      <c r="R47" s="207"/>
      <c r="S47" s="211"/>
      <c r="T47" s="80"/>
      <c r="U47" s="173"/>
      <c r="V47" s="27"/>
      <c r="W47" s="173"/>
      <c r="X47" s="27"/>
      <c r="Y47" s="35">
        <f t="shared" si="17"/>
        <v>0</v>
      </c>
      <c r="Z47" s="213">
        <f t="shared" si="18"/>
        <v>0</v>
      </c>
      <c r="AA47" s="214">
        <f t="shared" si="19"/>
        <v>0</v>
      </c>
      <c r="AD47" s="20"/>
      <c r="AO47" s="28">
        <f t="shared" si="3"/>
        <v>0</v>
      </c>
      <c r="AP47" s="28">
        <f t="shared" si="4"/>
        <v>0</v>
      </c>
      <c r="AQ47" s="28">
        <f t="shared" si="5"/>
        <v>0</v>
      </c>
      <c r="AR47" s="28">
        <f t="shared" si="6"/>
        <v>0</v>
      </c>
      <c r="AS47" s="28">
        <f t="shared" si="7"/>
        <v>0</v>
      </c>
      <c r="AT47" s="28">
        <f t="shared" si="16"/>
        <v>0</v>
      </c>
      <c r="AU47" s="173">
        <f t="shared" si="9"/>
        <v>0</v>
      </c>
      <c r="AV47" s="35">
        <f t="shared" si="10"/>
        <v>0</v>
      </c>
      <c r="AW47" s="173">
        <f t="shared" si="11"/>
        <v>0</v>
      </c>
      <c r="AX47" s="45"/>
    </row>
    <row r="48" spans="1:50">
      <c r="A48" s="15">
        <v>38</v>
      </c>
      <c r="B48" s="27"/>
      <c r="C48" s="28"/>
      <c r="D48" s="28"/>
      <c r="E48" s="52"/>
      <c r="F48" s="27"/>
      <c r="G48" s="28"/>
      <c r="H48" s="27"/>
      <c r="I48" s="28"/>
      <c r="J48" s="27"/>
      <c r="K48" s="28"/>
      <c r="L48" s="27"/>
      <c r="M48" s="28"/>
      <c r="N48" s="27"/>
      <c r="O48" s="28"/>
      <c r="P48" s="206"/>
      <c r="Q48" s="207"/>
      <c r="R48" s="207"/>
      <c r="S48" s="211"/>
      <c r="T48" s="80"/>
      <c r="U48" s="173"/>
      <c r="V48" s="27"/>
      <c r="W48" s="173"/>
      <c r="X48" s="27"/>
      <c r="Y48" s="35">
        <f t="shared" si="17"/>
        <v>0</v>
      </c>
      <c r="Z48" s="213">
        <f t="shared" si="18"/>
        <v>0</v>
      </c>
      <c r="AA48" s="214">
        <f t="shared" si="19"/>
        <v>0</v>
      </c>
      <c r="AD48" s="20"/>
      <c r="AO48" s="28">
        <f t="shared" si="3"/>
        <v>0</v>
      </c>
      <c r="AP48" s="28">
        <f t="shared" si="4"/>
        <v>0</v>
      </c>
      <c r="AQ48" s="28">
        <f t="shared" si="5"/>
        <v>0</v>
      </c>
      <c r="AR48" s="28">
        <f t="shared" si="6"/>
        <v>0</v>
      </c>
      <c r="AS48" s="28">
        <f t="shared" si="7"/>
        <v>0</v>
      </c>
      <c r="AT48" s="28">
        <f t="shared" si="16"/>
        <v>0</v>
      </c>
      <c r="AU48" s="173">
        <f t="shared" si="9"/>
        <v>0</v>
      </c>
      <c r="AV48" s="35">
        <f t="shared" si="10"/>
        <v>0</v>
      </c>
      <c r="AW48" s="173">
        <f t="shared" si="11"/>
        <v>0</v>
      </c>
      <c r="AX48" s="45"/>
    </row>
    <row r="49" spans="1:50">
      <c r="A49" s="15">
        <v>39</v>
      </c>
      <c r="B49" s="27"/>
      <c r="C49" s="28"/>
      <c r="D49" s="28"/>
      <c r="E49" s="52"/>
      <c r="F49" s="27"/>
      <c r="G49" s="28"/>
      <c r="H49" s="27"/>
      <c r="I49" s="28"/>
      <c r="J49" s="27"/>
      <c r="K49" s="28"/>
      <c r="L49" s="27"/>
      <c r="M49" s="28"/>
      <c r="N49" s="27"/>
      <c r="O49" s="28"/>
      <c r="P49" s="206"/>
      <c r="Q49" s="207"/>
      <c r="R49" s="207"/>
      <c r="S49" s="211"/>
      <c r="T49" s="80"/>
      <c r="U49" s="173"/>
      <c r="V49" s="27"/>
      <c r="W49" s="173"/>
      <c r="X49" s="27"/>
      <c r="Y49" s="35">
        <f t="shared" si="17"/>
        <v>0</v>
      </c>
      <c r="Z49" s="213">
        <f t="shared" si="18"/>
        <v>0</v>
      </c>
      <c r="AA49" s="214">
        <f t="shared" si="19"/>
        <v>0</v>
      </c>
      <c r="AD49" s="20"/>
      <c r="AO49" s="28">
        <f t="shared" si="3"/>
        <v>0</v>
      </c>
      <c r="AP49" s="28">
        <f t="shared" si="4"/>
        <v>0</v>
      </c>
      <c r="AQ49" s="28">
        <f t="shared" si="5"/>
        <v>0</v>
      </c>
      <c r="AR49" s="28">
        <f t="shared" si="6"/>
        <v>0</v>
      </c>
      <c r="AS49" s="28">
        <f t="shared" si="7"/>
        <v>0</v>
      </c>
      <c r="AT49" s="28">
        <f t="shared" si="16"/>
        <v>0</v>
      </c>
      <c r="AU49" s="173">
        <f t="shared" si="9"/>
        <v>0</v>
      </c>
      <c r="AV49" s="35">
        <f t="shared" si="10"/>
        <v>0</v>
      </c>
      <c r="AW49" s="173">
        <f t="shared" si="11"/>
        <v>0</v>
      </c>
      <c r="AX49" s="45"/>
    </row>
    <row r="50" spans="1:50">
      <c r="A50" s="15">
        <v>40</v>
      </c>
      <c r="B50" s="27"/>
      <c r="C50" s="28"/>
      <c r="D50" s="28"/>
      <c r="E50" s="52"/>
      <c r="F50" s="27"/>
      <c r="G50" s="28"/>
      <c r="H50" s="27"/>
      <c r="I50" s="28"/>
      <c r="J50" s="27"/>
      <c r="K50" s="28"/>
      <c r="L50" s="27"/>
      <c r="M50" s="28"/>
      <c r="N50" s="27"/>
      <c r="O50" s="28"/>
      <c r="P50" s="206"/>
      <c r="Q50" s="207"/>
      <c r="R50" s="207"/>
      <c r="S50" s="211"/>
      <c r="T50" s="80"/>
      <c r="U50" s="173"/>
      <c r="V50" s="27"/>
      <c r="W50" s="173"/>
      <c r="X50" s="27"/>
      <c r="Y50" s="35">
        <f t="shared" si="17"/>
        <v>0</v>
      </c>
      <c r="Z50" s="213">
        <f t="shared" si="18"/>
        <v>0</v>
      </c>
      <c r="AA50" s="214">
        <f t="shared" si="19"/>
        <v>0</v>
      </c>
      <c r="AD50" s="20"/>
      <c r="AO50" s="28">
        <f t="shared" si="3"/>
        <v>0</v>
      </c>
      <c r="AP50" s="28">
        <f t="shared" si="4"/>
        <v>0</v>
      </c>
      <c r="AQ50" s="28">
        <f t="shared" si="5"/>
        <v>0</v>
      </c>
      <c r="AR50" s="28">
        <f t="shared" si="6"/>
        <v>0</v>
      </c>
      <c r="AS50" s="28">
        <f t="shared" si="7"/>
        <v>0</v>
      </c>
      <c r="AT50" s="28">
        <f t="shared" si="16"/>
        <v>0</v>
      </c>
      <c r="AU50" s="173">
        <f t="shared" si="9"/>
        <v>0</v>
      </c>
      <c r="AV50" s="35">
        <f t="shared" si="10"/>
        <v>0</v>
      </c>
      <c r="AW50" s="173">
        <f t="shared" si="11"/>
        <v>0</v>
      </c>
      <c r="AX50" s="45"/>
    </row>
    <row r="51" spans="1:50">
      <c r="A51" s="15">
        <v>41</v>
      </c>
      <c r="B51" s="27"/>
      <c r="C51" s="28"/>
      <c r="D51" s="28"/>
      <c r="E51" s="52"/>
      <c r="F51" s="27"/>
      <c r="G51" s="28"/>
      <c r="H51" s="27"/>
      <c r="I51" s="28"/>
      <c r="J51" s="27"/>
      <c r="K51" s="28"/>
      <c r="L51" s="27"/>
      <c r="M51" s="28"/>
      <c r="N51" s="27"/>
      <c r="O51" s="28"/>
      <c r="P51" s="206"/>
      <c r="Q51" s="207"/>
      <c r="R51" s="207"/>
      <c r="S51" s="211"/>
      <c r="T51" s="80"/>
      <c r="U51" s="173"/>
      <c r="V51" s="27"/>
      <c r="W51" s="173"/>
      <c r="X51" s="27"/>
      <c r="Y51" s="35">
        <f t="shared" si="17"/>
        <v>0</v>
      </c>
      <c r="Z51" s="213">
        <f t="shared" si="18"/>
        <v>0</v>
      </c>
      <c r="AA51" s="214">
        <f t="shared" si="19"/>
        <v>0</v>
      </c>
      <c r="AD51" s="20"/>
      <c r="AO51" s="28">
        <f t="shared" si="3"/>
        <v>0</v>
      </c>
      <c r="AP51" s="28">
        <f t="shared" si="4"/>
        <v>0</v>
      </c>
      <c r="AQ51" s="28">
        <f t="shared" si="5"/>
        <v>0</v>
      </c>
      <c r="AR51" s="28">
        <f t="shared" si="6"/>
        <v>0</v>
      </c>
      <c r="AS51" s="28">
        <f t="shared" si="7"/>
        <v>0</v>
      </c>
      <c r="AT51" s="28">
        <f t="shared" si="16"/>
        <v>0</v>
      </c>
      <c r="AU51" s="173">
        <f t="shared" si="9"/>
        <v>0</v>
      </c>
      <c r="AV51" s="35">
        <f t="shared" si="10"/>
        <v>0</v>
      </c>
      <c r="AW51" s="173">
        <f t="shared" si="11"/>
        <v>0</v>
      </c>
      <c r="AX51" s="45"/>
    </row>
    <row r="52" spans="1:50">
      <c r="A52" s="15">
        <v>42</v>
      </c>
      <c r="B52" s="27"/>
      <c r="C52" s="28"/>
      <c r="D52" s="28"/>
      <c r="E52" s="52"/>
      <c r="F52" s="27"/>
      <c r="G52" s="28"/>
      <c r="H52" s="27"/>
      <c r="I52" s="28"/>
      <c r="J52" s="27"/>
      <c r="K52" s="28"/>
      <c r="L52" s="27"/>
      <c r="M52" s="28"/>
      <c r="N52" s="27"/>
      <c r="O52" s="28"/>
      <c r="P52" s="206"/>
      <c r="Q52" s="207"/>
      <c r="R52" s="207"/>
      <c r="S52" s="211"/>
      <c r="T52" s="80"/>
      <c r="U52" s="173"/>
      <c r="V52" s="27"/>
      <c r="W52" s="173"/>
      <c r="X52" s="27"/>
      <c r="Y52" s="35">
        <f t="shared" si="17"/>
        <v>0</v>
      </c>
      <c r="Z52" s="213">
        <f t="shared" si="18"/>
        <v>0</v>
      </c>
      <c r="AA52" s="214">
        <f t="shared" si="19"/>
        <v>0</v>
      </c>
      <c r="AD52" s="20"/>
      <c r="AO52" s="28">
        <f t="shared" si="3"/>
        <v>0</v>
      </c>
      <c r="AP52" s="28">
        <f t="shared" si="4"/>
        <v>0</v>
      </c>
      <c r="AQ52" s="28">
        <f t="shared" si="5"/>
        <v>0</v>
      </c>
      <c r="AR52" s="28">
        <f t="shared" si="6"/>
        <v>0</v>
      </c>
      <c r="AS52" s="28">
        <f t="shared" si="7"/>
        <v>0</v>
      </c>
      <c r="AT52" s="28">
        <f t="shared" si="16"/>
        <v>0</v>
      </c>
      <c r="AU52" s="173">
        <f t="shared" si="9"/>
        <v>0</v>
      </c>
      <c r="AV52" s="35">
        <f t="shared" si="10"/>
        <v>0</v>
      </c>
      <c r="AW52" s="173">
        <f t="shared" si="11"/>
        <v>0</v>
      </c>
      <c r="AX52" s="45"/>
    </row>
    <row r="53" spans="1:50">
      <c r="A53" s="15">
        <v>43</v>
      </c>
      <c r="B53" s="27"/>
      <c r="C53" s="28"/>
      <c r="D53" s="28"/>
      <c r="E53" s="52"/>
      <c r="F53" s="27"/>
      <c r="G53" s="28"/>
      <c r="H53" s="27"/>
      <c r="I53" s="28"/>
      <c r="J53" s="27"/>
      <c r="K53" s="28"/>
      <c r="L53" s="27"/>
      <c r="M53" s="28"/>
      <c r="N53" s="27"/>
      <c r="O53" s="28"/>
      <c r="P53" s="206"/>
      <c r="Q53" s="207"/>
      <c r="R53" s="207"/>
      <c r="S53" s="211"/>
      <c r="T53" s="80"/>
      <c r="U53" s="173"/>
      <c r="V53" s="27"/>
      <c r="W53" s="173"/>
      <c r="X53" s="27"/>
      <c r="Y53" s="35">
        <f t="shared" si="17"/>
        <v>0</v>
      </c>
      <c r="Z53" s="213">
        <f t="shared" si="18"/>
        <v>0</v>
      </c>
      <c r="AA53" s="214">
        <f t="shared" si="19"/>
        <v>0</v>
      </c>
      <c r="AD53" s="20"/>
      <c r="AO53" s="28">
        <f t="shared" si="3"/>
        <v>0</v>
      </c>
      <c r="AP53" s="28">
        <f t="shared" si="4"/>
        <v>0</v>
      </c>
      <c r="AQ53" s="28">
        <f t="shared" si="5"/>
        <v>0</v>
      </c>
      <c r="AR53" s="28">
        <f t="shared" si="6"/>
        <v>0</v>
      </c>
      <c r="AS53" s="28">
        <f t="shared" si="7"/>
        <v>0</v>
      </c>
      <c r="AT53" s="28">
        <f t="shared" si="16"/>
        <v>0</v>
      </c>
      <c r="AU53" s="173">
        <f t="shared" si="9"/>
        <v>0</v>
      </c>
      <c r="AV53" s="35">
        <f t="shared" si="10"/>
        <v>0</v>
      </c>
      <c r="AW53" s="173">
        <f t="shared" si="11"/>
        <v>0</v>
      </c>
      <c r="AX53" s="45"/>
    </row>
    <row r="54" spans="1:50">
      <c r="A54" s="15">
        <v>44</v>
      </c>
      <c r="B54" s="27"/>
      <c r="C54" s="28"/>
      <c r="D54" s="28"/>
      <c r="E54" s="52"/>
      <c r="F54" s="27"/>
      <c r="G54" s="28"/>
      <c r="H54" s="27"/>
      <c r="I54" s="28"/>
      <c r="J54" s="27"/>
      <c r="K54" s="28"/>
      <c r="L54" s="27"/>
      <c r="M54" s="28"/>
      <c r="N54" s="27"/>
      <c r="O54" s="28"/>
      <c r="P54" s="206"/>
      <c r="Q54" s="207"/>
      <c r="R54" s="207"/>
      <c r="S54" s="211"/>
      <c r="T54" s="80"/>
      <c r="U54" s="173"/>
      <c r="V54" s="27"/>
      <c r="W54" s="173"/>
      <c r="X54" s="27"/>
      <c r="Y54" s="35">
        <f t="shared" si="17"/>
        <v>0</v>
      </c>
      <c r="Z54" s="213">
        <f t="shared" si="18"/>
        <v>0</v>
      </c>
      <c r="AA54" s="214">
        <f t="shared" si="19"/>
        <v>0</v>
      </c>
      <c r="AD54" s="20"/>
      <c r="AO54" s="28">
        <f t="shared" si="3"/>
        <v>0</v>
      </c>
      <c r="AP54" s="28">
        <f t="shared" si="4"/>
        <v>0</v>
      </c>
      <c r="AQ54" s="28">
        <f t="shared" si="5"/>
        <v>0</v>
      </c>
      <c r="AR54" s="28">
        <f t="shared" si="6"/>
        <v>0</v>
      </c>
      <c r="AS54" s="28">
        <f t="shared" si="7"/>
        <v>0</v>
      </c>
      <c r="AT54" s="28">
        <f t="shared" si="16"/>
        <v>0</v>
      </c>
      <c r="AU54" s="173">
        <f t="shared" si="9"/>
        <v>0</v>
      </c>
      <c r="AV54" s="35">
        <f t="shared" si="10"/>
        <v>0</v>
      </c>
      <c r="AW54" s="173">
        <f t="shared" si="11"/>
        <v>0</v>
      </c>
      <c r="AX54" s="45"/>
    </row>
    <row r="55" spans="1:50">
      <c r="A55" s="15">
        <v>45</v>
      </c>
      <c r="B55" s="27"/>
      <c r="C55" s="28"/>
      <c r="D55" s="28"/>
      <c r="E55" s="52"/>
      <c r="F55" s="27"/>
      <c r="G55" s="28"/>
      <c r="H55" s="27"/>
      <c r="I55" s="28"/>
      <c r="J55" s="27"/>
      <c r="K55" s="28"/>
      <c r="L55" s="27"/>
      <c r="M55" s="28"/>
      <c r="N55" s="27"/>
      <c r="O55" s="28"/>
      <c r="P55" s="206"/>
      <c r="Q55" s="207"/>
      <c r="R55" s="207"/>
      <c r="S55" s="211"/>
      <c r="T55" s="80"/>
      <c r="U55" s="173"/>
      <c r="V55" s="27"/>
      <c r="W55" s="173"/>
      <c r="X55" s="27"/>
      <c r="Y55" s="35">
        <f t="shared" si="17"/>
        <v>0</v>
      </c>
      <c r="Z55" s="213">
        <f t="shared" si="18"/>
        <v>0</v>
      </c>
      <c r="AA55" s="214">
        <f t="shared" si="19"/>
        <v>0</v>
      </c>
      <c r="AD55" s="20"/>
      <c r="AO55" s="28">
        <f t="shared" si="3"/>
        <v>0</v>
      </c>
      <c r="AP55" s="28">
        <f t="shared" si="4"/>
        <v>0</v>
      </c>
      <c r="AQ55" s="28">
        <f t="shared" si="5"/>
        <v>0</v>
      </c>
      <c r="AR55" s="28">
        <f t="shared" si="6"/>
        <v>0</v>
      </c>
      <c r="AS55" s="28">
        <f t="shared" si="7"/>
        <v>0</v>
      </c>
      <c r="AT55" s="28">
        <f t="shared" si="16"/>
        <v>0</v>
      </c>
      <c r="AU55" s="173">
        <f t="shared" si="9"/>
        <v>0</v>
      </c>
      <c r="AV55" s="35">
        <f t="shared" si="10"/>
        <v>0</v>
      </c>
      <c r="AW55" s="173">
        <f t="shared" si="11"/>
        <v>0</v>
      </c>
      <c r="AX55" s="45"/>
    </row>
    <row r="56" spans="1:50">
      <c r="A56" s="15">
        <v>46</v>
      </c>
      <c r="B56" s="27"/>
      <c r="C56" s="28"/>
      <c r="D56" s="28"/>
      <c r="E56" s="52"/>
      <c r="F56" s="27"/>
      <c r="G56" s="28"/>
      <c r="H56" s="27"/>
      <c r="I56" s="28"/>
      <c r="J56" s="27"/>
      <c r="K56" s="28"/>
      <c r="L56" s="27"/>
      <c r="M56" s="28"/>
      <c r="N56" s="27"/>
      <c r="O56" s="28"/>
      <c r="P56" s="206"/>
      <c r="Q56" s="207"/>
      <c r="R56" s="207"/>
      <c r="S56" s="211"/>
      <c r="T56" s="80"/>
      <c r="U56" s="173"/>
      <c r="V56" s="27"/>
      <c r="W56" s="173"/>
      <c r="X56" s="27"/>
      <c r="Y56" s="35">
        <f t="shared" si="17"/>
        <v>0</v>
      </c>
      <c r="Z56" s="213">
        <f t="shared" si="18"/>
        <v>0</v>
      </c>
      <c r="AA56" s="214">
        <f t="shared" si="19"/>
        <v>0</v>
      </c>
      <c r="AD56" s="20"/>
      <c r="AO56" s="28">
        <f t="shared" si="3"/>
        <v>0</v>
      </c>
      <c r="AP56" s="28">
        <f t="shared" si="4"/>
        <v>0</v>
      </c>
      <c r="AQ56" s="28">
        <f t="shared" si="5"/>
        <v>0</v>
      </c>
      <c r="AR56" s="28">
        <f t="shared" si="6"/>
        <v>0</v>
      </c>
      <c r="AS56" s="28">
        <f t="shared" si="7"/>
        <v>0</v>
      </c>
      <c r="AT56" s="28">
        <f t="shared" si="16"/>
        <v>0</v>
      </c>
      <c r="AU56" s="173">
        <f t="shared" si="9"/>
        <v>0</v>
      </c>
      <c r="AV56" s="35">
        <f t="shared" si="10"/>
        <v>0</v>
      </c>
      <c r="AW56" s="173">
        <f t="shared" si="11"/>
        <v>0</v>
      </c>
      <c r="AX56" s="45"/>
    </row>
    <row r="57" spans="1:50">
      <c r="A57" s="15">
        <v>47</v>
      </c>
      <c r="B57" s="27"/>
      <c r="C57" s="28"/>
      <c r="D57" s="28"/>
      <c r="E57" s="52"/>
      <c r="F57" s="27"/>
      <c r="G57" s="28"/>
      <c r="H57" s="27"/>
      <c r="I57" s="28"/>
      <c r="J57" s="27"/>
      <c r="K57" s="28"/>
      <c r="L57" s="27"/>
      <c r="M57" s="28"/>
      <c r="N57" s="27"/>
      <c r="O57" s="28"/>
      <c r="P57" s="206"/>
      <c r="Q57" s="207"/>
      <c r="R57" s="207"/>
      <c r="S57" s="211"/>
      <c r="T57" s="80"/>
      <c r="U57" s="173"/>
      <c r="V57" s="27"/>
      <c r="W57" s="173"/>
      <c r="X57" s="27"/>
      <c r="Y57" s="35">
        <f t="shared" si="17"/>
        <v>0</v>
      </c>
      <c r="Z57" s="213">
        <f t="shared" si="18"/>
        <v>0</v>
      </c>
      <c r="AA57" s="214">
        <f t="shared" si="19"/>
        <v>0</v>
      </c>
      <c r="AD57" s="20"/>
      <c r="AO57" s="28">
        <f t="shared" si="3"/>
        <v>0</v>
      </c>
      <c r="AP57" s="28">
        <f t="shared" si="4"/>
        <v>0</v>
      </c>
      <c r="AQ57" s="28">
        <f t="shared" si="5"/>
        <v>0</v>
      </c>
      <c r="AR57" s="28">
        <f t="shared" si="6"/>
        <v>0</v>
      </c>
      <c r="AS57" s="28">
        <f t="shared" si="7"/>
        <v>0</v>
      </c>
      <c r="AT57" s="28">
        <f t="shared" si="16"/>
        <v>0</v>
      </c>
      <c r="AU57" s="173">
        <f t="shared" si="9"/>
        <v>0</v>
      </c>
      <c r="AV57" s="35">
        <f t="shared" si="10"/>
        <v>0</v>
      </c>
      <c r="AW57" s="173">
        <f t="shared" si="11"/>
        <v>0</v>
      </c>
      <c r="AX57" s="45"/>
    </row>
    <row r="58" spans="1:50">
      <c r="A58" s="15">
        <v>48</v>
      </c>
      <c r="B58" s="27"/>
      <c r="C58" s="28"/>
      <c r="D58" s="28"/>
      <c r="E58" s="52"/>
      <c r="F58" s="27"/>
      <c r="G58" s="28"/>
      <c r="H58" s="27"/>
      <c r="I58" s="28"/>
      <c r="J58" s="27"/>
      <c r="K58" s="28"/>
      <c r="L58" s="27"/>
      <c r="M58" s="28"/>
      <c r="N58" s="27"/>
      <c r="O58" s="28"/>
      <c r="P58" s="206"/>
      <c r="Q58" s="207"/>
      <c r="R58" s="207"/>
      <c r="S58" s="211"/>
      <c r="T58" s="80"/>
      <c r="U58" s="173"/>
      <c r="V58" s="27"/>
      <c r="W58" s="173"/>
      <c r="X58" s="27"/>
      <c r="Y58" s="35">
        <f t="shared" si="17"/>
        <v>0</v>
      </c>
      <c r="Z58" s="213">
        <f t="shared" si="18"/>
        <v>0</v>
      </c>
      <c r="AA58" s="214">
        <f t="shared" si="19"/>
        <v>0</v>
      </c>
      <c r="AD58" s="20"/>
      <c r="AO58" s="28">
        <f t="shared" si="3"/>
        <v>0</v>
      </c>
      <c r="AP58" s="28">
        <f t="shared" si="4"/>
        <v>0</v>
      </c>
      <c r="AQ58" s="28">
        <f t="shared" si="5"/>
        <v>0</v>
      </c>
      <c r="AR58" s="28">
        <f t="shared" si="6"/>
        <v>0</v>
      </c>
      <c r="AS58" s="28">
        <f t="shared" si="7"/>
        <v>0</v>
      </c>
      <c r="AT58" s="28">
        <f t="shared" si="16"/>
        <v>0</v>
      </c>
      <c r="AU58" s="173">
        <f t="shared" si="9"/>
        <v>0</v>
      </c>
      <c r="AV58" s="35">
        <f t="shared" si="10"/>
        <v>0</v>
      </c>
      <c r="AW58" s="173">
        <f t="shared" si="11"/>
        <v>0</v>
      </c>
      <c r="AX58" s="45"/>
    </row>
    <row r="59" spans="1:50">
      <c r="A59" s="15">
        <v>49</v>
      </c>
      <c r="B59" s="27"/>
      <c r="C59" s="28"/>
      <c r="D59" s="28"/>
      <c r="E59" s="52"/>
      <c r="F59" s="27"/>
      <c r="G59" s="28"/>
      <c r="H59" s="27"/>
      <c r="I59" s="28"/>
      <c r="J59" s="27"/>
      <c r="K59" s="28"/>
      <c r="L59" s="27"/>
      <c r="M59" s="28"/>
      <c r="N59" s="27"/>
      <c r="O59" s="28"/>
      <c r="P59" s="206"/>
      <c r="Q59" s="207"/>
      <c r="R59" s="207"/>
      <c r="S59" s="211"/>
      <c r="T59" s="80"/>
      <c r="U59" s="173"/>
      <c r="V59" s="27"/>
      <c r="W59" s="173"/>
      <c r="X59" s="27"/>
      <c r="Y59" s="35">
        <f t="shared" si="17"/>
        <v>0</v>
      </c>
      <c r="Z59" s="213">
        <f t="shared" si="18"/>
        <v>0</v>
      </c>
      <c r="AA59" s="214">
        <f t="shared" si="19"/>
        <v>0</v>
      </c>
      <c r="AD59" s="20"/>
      <c r="AO59" s="28">
        <f t="shared" si="3"/>
        <v>0</v>
      </c>
      <c r="AP59" s="28">
        <f t="shared" si="4"/>
        <v>0</v>
      </c>
      <c r="AQ59" s="28">
        <f t="shared" si="5"/>
        <v>0</v>
      </c>
      <c r="AR59" s="28">
        <f t="shared" si="6"/>
        <v>0</v>
      </c>
      <c r="AS59" s="28">
        <f t="shared" si="7"/>
        <v>0</v>
      </c>
      <c r="AT59" s="28">
        <f t="shared" si="16"/>
        <v>0</v>
      </c>
      <c r="AU59" s="173">
        <f t="shared" si="9"/>
        <v>0</v>
      </c>
      <c r="AV59" s="35">
        <f t="shared" si="10"/>
        <v>0</v>
      </c>
      <c r="AW59" s="173">
        <f t="shared" si="11"/>
        <v>0</v>
      </c>
      <c r="AX59" s="45"/>
    </row>
    <row r="60" spans="1:50" ht="15.75" thickBot="1">
      <c r="A60" s="16">
        <v>50</v>
      </c>
      <c r="B60" s="29"/>
      <c r="C60" s="32"/>
      <c r="D60" s="32"/>
      <c r="E60" s="54"/>
      <c r="F60" s="29"/>
      <c r="G60" s="30"/>
      <c r="H60" s="36"/>
      <c r="I60" s="31"/>
      <c r="J60" s="29"/>
      <c r="K60" s="32"/>
      <c r="L60" s="29"/>
      <c r="M60" s="32"/>
      <c r="N60" s="29"/>
      <c r="O60" s="32"/>
      <c r="P60" s="208"/>
      <c r="Q60" s="209"/>
      <c r="R60" s="209"/>
      <c r="S60" s="212"/>
      <c r="T60" s="31"/>
      <c r="U60" s="32"/>
      <c r="V60" s="29"/>
      <c r="W60" s="32"/>
      <c r="X60" s="29"/>
      <c r="Y60" s="30">
        <f t="shared" si="17"/>
        <v>0</v>
      </c>
      <c r="Z60" s="213">
        <f t="shared" si="18"/>
        <v>0</v>
      </c>
      <c r="AA60" s="214">
        <f t="shared" si="19"/>
        <v>0</v>
      </c>
      <c r="AD60" s="20"/>
      <c r="AO60" s="28">
        <f t="shared" si="3"/>
        <v>0</v>
      </c>
      <c r="AP60" s="28">
        <f t="shared" si="4"/>
        <v>0</v>
      </c>
      <c r="AQ60" s="28">
        <f t="shared" si="5"/>
        <v>0</v>
      </c>
      <c r="AR60" s="28">
        <f t="shared" si="6"/>
        <v>0</v>
      </c>
      <c r="AS60" s="28">
        <f t="shared" si="7"/>
        <v>0</v>
      </c>
      <c r="AT60" s="28">
        <f t="shared" si="16"/>
        <v>0</v>
      </c>
      <c r="AU60" s="173">
        <f t="shared" si="9"/>
        <v>0</v>
      </c>
      <c r="AV60" s="35">
        <f t="shared" si="10"/>
        <v>0</v>
      </c>
      <c r="AW60" s="173">
        <f t="shared" si="11"/>
        <v>0</v>
      </c>
      <c r="AX60" s="45"/>
    </row>
  </sheetData>
  <pageMargins left="0.25" right="0.25" top="0.75" bottom="0.75" header="0.3" footer="0.3"/>
  <pageSetup paperSize="9" scale="50" orientation="landscape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3:BA60"/>
  <sheetViews>
    <sheetView showGridLines="0" topLeftCell="B1" zoomScale="75" zoomScaleNormal="75" workbookViewId="0">
      <selection activeCell="B11" sqref="B11:AA18"/>
    </sheetView>
  </sheetViews>
  <sheetFormatPr baseColWidth="10" defaultRowHeight="15" outlineLevelRow="1" outlineLevelCol="2"/>
  <cols>
    <col min="1" max="1" width="4.75" customWidth="1"/>
    <col min="2" max="2" width="25" customWidth="1"/>
    <col min="3" max="3" width="18.125" customWidth="1"/>
    <col min="4" max="4" width="11.375" customWidth="1"/>
    <col min="5" max="5" width="25.25" customWidth="1"/>
    <col min="6" max="7" width="5.75" customWidth="1" outlineLevel="1"/>
    <col min="8" max="9" width="5.75" customWidth="1" outlineLevel="2"/>
    <col min="10" max="18" width="5.75" customWidth="1" outlineLevel="1"/>
    <col min="19" max="19" width="7.875" customWidth="1" outlineLevel="1"/>
    <col min="20" max="24" width="5.75" customWidth="1" outlineLevel="1"/>
    <col min="25" max="25" width="6.25" customWidth="1" outlineLevel="1"/>
    <col min="26" max="26" width="17.125" customWidth="1" outlineLevel="1"/>
    <col min="27" max="27" width="17.875" customWidth="1" outlineLevel="1"/>
    <col min="28" max="29" width="5.75" customWidth="1" outlineLevel="1"/>
    <col min="30" max="30" width="10.75" customWidth="1"/>
    <col min="31" max="31" width="13.125" customWidth="1"/>
    <col min="32" max="32" width="12.875" customWidth="1"/>
    <col min="33" max="33" width="13.375" customWidth="1"/>
    <col min="34" max="35" width="12.375" customWidth="1"/>
    <col min="36" max="39" width="10.75" customWidth="1"/>
    <col min="40" max="40" width="13.375" customWidth="1"/>
    <col min="41" max="44" width="12.75" customWidth="1"/>
    <col min="45" max="45" width="9.25" customWidth="1"/>
    <col min="46" max="46" width="8.875" customWidth="1"/>
  </cols>
  <sheetData>
    <row r="3" spans="1:53" ht="66.75" customHeight="1">
      <c r="T3" s="17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"/>
      <c r="AI3" s="1"/>
    </row>
    <row r="7" spans="1:53" ht="15.75" thickBot="1"/>
    <row r="8" spans="1:53" outlineLevel="1">
      <c r="F8" s="24" t="s">
        <v>15</v>
      </c>
      <c r="G8" s="23"/>
      <c r="H8" s="24" t="s">
        <v>45</v>
      </c>
      <c r="I8" s="23"/>
      <c r="J8" s="24" t="s">
        <v>13</v>
      </c>
      <c r="K8" s="23"/>
      <c r="L8" s="2" t="s">
        <v>17</v>
      </c>
      <c r="M8" s="3"/>
      <c r="N8" s="2" t="s">
        <v>35</v>
      </c>
      <c r="O8" s="3"/>
      <c r="P8" s="2" t="s">
        <v>48</v>
      </c>
      <c r="Q8" s="3"/>
      <c r="R8" s="3"/>
      <c r="S8" s="198"/>
      <c r="T8" s="3" t="s">
        <v>16</v>
      </c>
      <c r="U8" s="3"/>
      <c r="V8" s="2" t="s">
        <v>18</v>
      </c>
      <c r="W8" s="3"/>
      <c r="X8" s="2" t="s">
        <v>14</v>
      </c>
      <c r="Y8" s="3"/>
      <c r="Z8" s="4"/>
      <c r="AA8" s="4"/>
      <c r="AD8" s="20"/>
      <c r="AO8" s="105" t="s">
        <v>15</v>
      </c>
      <c r="AP8" s="105" t="s">
        <v>45</v>
      </c>
      <c r="AQ8" s="105" t="s">
        <v>13</v>
      </c>
      <c r="AR8" s="34" t="s">
        <v>17</v>
      </c>
      <c r="AS8" s="34" t="s">
        <v>35</v>
      </c>
      <c r="AT8" s="34" t="s">
        <v>48</v>
      </c>
      <c r="AU8" s="34" t="s">
        <v>16</v>
      </c>
      <c r="AV8" s="34" t="s">
        <v>18</v>
      </c>
      <c r="AW8" s="34" t="s">
        <v>14</v>
      </c>
      <c r="AX8" s="5"/>
      <c r="AZ8" s="5"/>
      <c r="BA8" s="5"/>
    </row>
    <row r="9" spans="1:53" ht="36.75" thickBot="1">
      <c r="B9" s="147" t="s">
        <v>256</v>
      </c>
      <c r="F9" s="21" t="s">
        <v>42</v>
      </c>
      <c r="G9" s="5"/>
      <c r="H9" s="21" t="s">
        <v>12</v>
      </c>
      <c r="I9" s="5"/>
      <c r="J9" s="21" t="s">
        <v>43</v>
      </c>
      <c r="K9" s="22"/>
      <c r="L9" s="21" t="s">
        <v>46</v>
      </c>
      <c r="M9" s="22"/>
      <c r="N9" s="21" t="s">
        <v>47</v>
      </c>
      <c r="O9" s="22"/>
      <c r="P9" s="199" t="s">
        <v>49</v>
      </c>
      <c r="Q9" s="200"/>
      <c r="R9" s="200"/>
      <c r="S9" s="201"/>
      <c r="T9" s="22" t="s">
        <v>50</v>
      </c>
      <c r="U9" s="22"/>
      <c r="V9" s="21" t="s">
        <v>51</v>
      </c>
      <c r="W9" s="22"/>
      <c r="X9" s="21" t="s">
        <v>44</v>
      </c>
      <c r="Y9" s="22"/>
      <c r="Z9" s="107" t="s">
        <v>21</v>
      </c>
      <c r="AA9" s="107" t="s">
        <v>11</v>
      </c>
      <c r="AD9" s="20"/>
      <c r="AO9" s="104" t="s">
        <v>42</v>
      </c>
      <c r="AP9" s="104" t="s">
        <v>12</v>
      </c>
      <c r="AQ9" s="104" t="s">
        <v>43</v>
      </c>
      <c r="AR9" s="104" t="s">
        <v>46</v>
      </c>
      <c r="AS9" s="104" t="s">
        <v>47</v>
      </c>
      <c r="AT9" s="104" t="s">
        <v>49</v>
      </c>
      <c r="AU9" s="104" t="s">
        <v>50</v>
      </c>
      <c r="AV9" s="104" t="s">
        <v>51</v>
      </c>
      <c r="AW9" s="104" t="s">
        <v>44</v>
      </c>
      <c r="AX9" s="22"/>
      <c r="AZ9" s="22"/>
      <c r="BA9" s="22"/>
    </row>
    <row r="10" spans="1:53" ht="16.5" thickBot="1">
      <c r="A10" s="11" t="s">
        <v>0</v>
      </c>
      <c r="B10" s="12" t="s">
        <v>1</v>
      </c>
      <c r="C10" s="12" t="s">
        <v>2</v>
      </c>
      <c r="D10" s="13" t="s">
        <v>3</v>
      </c>
      <c r="E10" s="12" t="s">
        <v>4</v>
      </c>
      <c r="F10" s="7" t="s">
        <v>37</v>
      </c>
      <c r="G10" s="8" t="s">
        <v>52</v>
      </c>
      <c r="H10" s="7" t="s">
        <v>53</v>
      </c>
      <c r="I10" s="8" t="s">
        <v>5</v>
      </c>
      <c r="J10" s="7" t="s">
        <v>7</v>
      </c>
      <c r="K10" s="8" t="s">
        <v>5</v>
      </c>
      <c r="L10" s="9" t="s">
        <v>37</v>
      </c>
      <c r="M10" s="10" t="s">
        <v>53</v>
      </c>
      <c r="N10" s="9" t="s">
        <v>8</v>
      </c>
      <c r="O10" s="10" t="s">
        <v>5</v>
      </c>
      <c r="P10" s="196" t="s">
        <v>53</v>
      </c>
      <c r="Q10" s="197" t="s">
        <v>8</v>
      </c>
      <c r="R10" s="202" t="s">
        <v>37</v>
      </c>
      <c r="S10" s="203" t="s">
        <v>410</v>
      </c>
      <c r="T10" s="9" t="s">
        <v>8</v>
      </c>
      <c r="U10" s="10" t="s">
        <v>5</v>
      </c>
      <c r="V10" s="9" t="s">
        <v>368</v>
      </c>
      <c r="W10" s="10" t="s">
        <v>6</v>
      </c>
      <c r="X10" s="9" t="s">
        <v>6</v>
      </c>
      <c r="Y10" s="10" t="s">
        <v>6</v>
      </c>
      <c r="Z10" s="106"/>
      <c r="AA10" s="106"/>
      <c r="AD10" s="20"/>
      <c r="AO10" s="34" t="s">
        <v>10</v>
      </c>
      <c r="AP10" s="34" t="s">
        <v>10</v>
      </c>
      <c r="AQ10" s="34" t="s">
        <v>10</v>
      </c>
      <c r="AR10" s="34" t="s">
        <v>10</v>
      </c>
      <c r="AS10" s="34" t="s">
        <v>10</v>
      </c>
      <c r="AT10" s="34" t="s">
        <v>10</v>
      </c>
      <c r="AU10" s="34" t="s">
        <v>10</v>
      </c>
      <c r="AV10" s="79" t="s">
        <v>10</v>
      </c>
      <c r="AW10" s="34" t="s">
        <v>10</v>
      </c>
      <c r="AX10" s="5"/>
    </row>
    <row r="11" spans="1:53">
      <c r="A11" s="14">
        <v>1</v>
      </c>
      <c r="B11" s="117" t="s">
        <v>93</v>
      </c>
      <c r="C11" s="117" t="s">
        <v>94</v>
      </c>
      <c r="D11" s="26">
        <v>2008</v>
      </c>
      <c r="E11" s="273" t="s">
        <v>69</v>
      </c>
      <c r="F11" s="118">
        <v>152</v>
      </c>
      <c r="G11" s="117">
        <v>171</v>
      </c>
      <c r="H11" s="102">
        <v>191</v>
      </c>
      <c r="I11" s="84">
        <v>181</v>
      </c>
      <c r="J11" s="102">
        <v>171</v>
      </c>
      <c r="K11" s="102">
        <v>181</v>
      </c>
      <c r="L11" s="102">
        <v>191</v>
      </c>
      <c r="M11" s="84">
        <v>202</v>
      </c>
      <c r="N11" s="102">
        <v>181</v>
      </c>
      <c r="O11" s="84">
        <v>191</v>
      </c>
      <c r="P11" s="217">
        <v>161</v>
      </c>
      <c r="Q11" s="218">
        <v>191</v>
      </c>
      <c r="R11" s="218">
        <v>191</v>
      </c>
      <c r="S11" s="219">
        <v>362</v>
      </c>
      <c r="T11" s="210">
        <v>181</v>
      </c>
      <c r="U11" s="210">
        <v>152</v>
      </c>
      <c r="V11" s="102">
        <v>181</v>
      </c>
      <c r="W11" s="84">
        <v>191</v>
      </c>
      <c r="X11" s="102">
        <v>115</v>
      </c>
      <c r="Y11" s="103">
        <f t="shared" ref="Y11:Y18" si="0">X11</f>
        <v>115</v>
      </c>
      <c r="Z11" s="213">
        <f t="shared" ref="Z11:Z18" si="1">SUM(F11:O11)+SUM(T11:Y11)+S11</f>
        <v>3109</v>
      </c>
      <c r="AA11" s="214">
        <f t="shared" ref="AA11:AA18" si="2">Z11-SMALL(AO11:AW11,1)</f>
        <v>2879</v>
      </c>
      <c r="AD11" s="77"/>
      <c r="AE11" s="77"/>
      <c r="AF11" s="77"/>
      <c r="AO11" s="28">
        <f>F11+G11</f>
        <v>323</v>
      </c>
      <c r="AP11" s="28">
        <f>H11+I11</f>
        <v>372</v>
      </c>
      <c r="AQ11" s="28">
        <f>J11+K11</f>
        <v>352</v>
      </c>
      <c r="AR11" s="28">
        <f>L11+M11</f>
        <v>393</v>
      </c>
      <c r="AS11" s="28">
        <f>N11+O11</f>
        <v>372</v>
      </c>
      <c r="AT11" s="229">
        <f>S11</f>
        <v>362</v>
      </c>
      <c r="AU11" s="28">
        <f>T11+U11</f>
        <v>333</v>
      </c>
      <c r="AV11" s="35">
        <f>V11+W11</f>
        <v>372</v>
      </c>
      <c r="AW11" s="28">
        <f>X11+Y11</f>
        <v>230</v>
      </c>
      <c r="AX11" s="45"/>
    </row>
    <row r="12" spans="1:53">
      <c r="A12" s="15">
        <v>2</v>
      </c>
      <c r="B12" s="53" t="s">
        <v>85</v>
      </c>
      <c r="C12" s="53" t="s">
        <v>86</v>
      </c>
      <c r="D12" s="173">
        <v>2008</v>
      </c>
      <c r="E12" s="56" t="s">
        <v>82</v>
      </c>
      <c r="F12" s="118">
        <v>191</v>
      </c>
      <c r="G12" s="117">
        <v>191</v>
      </c>
      <c r="H12" s="27">
        <v>181</v>
      </c>
      <c r="I12" s="173">
        <v>171</v>
      </c>
      <c r="J12" s="102">
        <v>181</v>
      </c>
      <c r="K12" s="102">
        <v>171</v>
      </c>
      <c r="L12" s="27">
        <v>202</v>
      </c>
      <c r="M12" s="173">
        <v>191</v>
      </c>
      <c r="N12" s="27">
        <v>191</v>
      </c>
      <c r="O12" s="173">
        <v>171</v>
      </c>
      <c r="P12" s="206">
        <v>181</v>
      </c>
      <c r="Q12" s="207">
        <v>161</v>
      </c>
      <c r="R12" s="207">
        <v>181</v>
      </c>
      <c r="S12" s="220">
        <v>348.66666666666669</v>
      </c>
      <c r="T12" s="210">
        <v>171</v>
      </c>
      <c r="U12" s="210">
        <v>144</v>
      </c>
      <c r="V12" s="27">
        <v>191</v>
      </c>
      <c r="W12" s="173">
        <v>171</v>
      </c>
      <c r="X12" s="27">
        <v>120</v>
      </c>
      <c r="Y12" s="35">
        <f t="shared" si="0"/>
        <v>120</v>
      </c>
      <c r="Z12" s="213">
        <f t="shared" si="1"/>
        <v>3106.6666666666665</v>
      </c>
      <c r="AA12" s="214">
        <f t="shared" si="2"/>
        <v>2866.6666666666665</v>
      </c>
      <c r="AD12" s="77"/>
      <c r="AE12" s="77"/>
      <c r="AF12" s="77"/>
      <c r="AO12" s="28">
        <f t="shared" ref="AO12:AO60" si="3">F12+G12</f>
        <v>382</v>
      </c>
      <c r="AP12" s="28">
        <f t="shared" ref="AP12:AP60" si="4">H12+I12</f>
        <v>352</v>
      </c>
      <c r="AQ12" s="28">
        <f t="shared" ref="AQ12:AQ60" si="5">J12+K12</f>
        <v>352</v>
      </c>
      <c r="AR12" s="28">
        <f t="shared" ref="AR12:AR60" si="6">L12+M12</f>
        <v>393</v>
      </c>
      <c r="AS12" s="28">
        <f t="shared" ref="AS12:AS60" si="7">N12+O12</f>
        <v>362</v>
      </c>
      <c r="AT12" s="229">
        <f t="shared" ref="AT12:AT60" si="8">S12</f>
        <v>348.66666666666669</v>
      </c>
      <c r="AU12" s="173">
        <f t="shared" ref="AU12:AU60" si="9">T12+U12</f>
        <v>315</v>
      </c>
      <c r="AV12" s="35">
        <f t="shared" ref="AV12:AV60" si="10">V12+W12</f>
        <v>362</v>
      </c>
      <c r="AW12" s="173">
        <f t="shared" ref="AW12:AW60" si="11">X12+Y12</f>
        <v>240</v>
      </c>
      <c r="AX12" s="45"/>
    </row>
    <row r="13" spans="1:53">
      <c r="A13" s="15">
        <v>3</v>
      </c>
      <c r="B13" s="111" t="s">
        <v>91</v>
      </c>
      <c r="C13" s="111" t="s">
        <v>92</v>
      </c>
      <c r="D13" s="28">
        <v>2009</v>
      </c>
      <c r="E13" s="121" t="s">
        <v>82</v>
      </c>
      <c r="F13" s="119">
        <v>171</v>
      </c>
      <c r="G13" s="117">
        <v>152</v>
      </c>
      <c r="H13" s="27">
        <v>144</v>
      </c>
      <c r="I13" s="28">
        <v>161</v>
      </c>
      <c r="J13" s="102">
        <v>191</v>
      </c>
      <c r="K13" s="102">
        <v>202</v>
      </c>
      <c r="L13" s="27">
        <v>181</v>
      </c>
      <c r="M13" s="28">
        <v>181</v>
      </c>
      <c r="N13" s="27">
        <v>171</v>
      </c>
      <c r="O13" s="28">
        <v>202</v>
      </c>
      <c r="P13" s="206">
        <v>171</v>
      </c>
      <c r="Q13" s="207">
        <v>171</v>
      </c>
      <c r="R13" s="207">
        <v>202</v>
      </c>
      <c r="S13" s="220">
        <v>362.66666666666669</v>
      </c>
      <c r="T13" s="210">
        <v>152</v>
      </c>
      <c r="U13" s="210">
        <v>161</v>
      </c>
      <c r="V13" s="27">
        <v>161</v>
      </c>
      <c r="W13" s="173">
        <v>181</v>
      </c>
      <c r="X13" s="27">
        <v>136</v>
      </c>
      <c r="Y13" s="35">
        <f t="shared" si="0"/>
        <v>136</v>
      </c>
      <c r="Z13" s="213">
        <f t="shared" si="1"/>
        <v>3045.6666666666665</v>
      </c>
      <c r="AA13" s="214">
        <f t="shared" si="2"/>
        <v>2773.6666666666665</v>
      </c>
      <c r="AD13" s="77"/>
      <c r="AE13" s="77"/>
      <c r="AF13" s="77"/>
      <c r="AO13" s="28">
        <f t="shared" si="3"/>
        <v>323</v>
      </c>
      <c r="AP13" s="28">
        <f t="shared" si="4"/>
        <v>305</v>
      </c>
      <c r="AQ13" s="28">
        <f t="shared" si="5"/>
        <v>393</v>
      </c>
      <c r="AR13" s="28">
        <f t="shared" si="6"/>
        <v>362</v>
      </c>
      <c r="AS13" s="28">
        <f t="shared" si="7"/>
        <v>373</v>
      </c>
      <c r="AT13" s="229">
        <f t="shared" si="8"/>
        <v>362.66666666666669</v>
      </c>
      <c r="AU13" s="173">
        <f t="shared" si="9"/>
        <v>313</v>
      </c>
      <c r="AV13" s="35">
        <f t="shared" si="10"/>
        <v>342</v>
      </c>
      <c r="AW13" s="173">
        <f t="shared" si="11"/>
        <v>272</v>
      </c>
      <c r="AX13" s="45"/>
    </row>
    <row r="14" spans="1:53">
      <c r="A14" s="15">
        <v>4</v>
      </c>
      <c r="B14" s="53" t="s">
        <v>89</v>
      </c>
      <c r="C14" s="53" t="s">
        <v>90</v>
      </c>
      <c r="D14" s="28">
        <v>2008</v>
      </c>
      <c r="E14" s="56" t="s">
        <v>69</v>
      </c>
      <c r="F14" s="118">
        <v>161</v>
      </c>
      <c r="G14" s="117">
        <v>202</v>
      </c>
      <c r="H14" s="27">
        <v>152</v>
      </c>
      <c r="I14" s="28">
        <v>191</v>
      </c>
      <c r="J14" s="102">
        <v>152</v>
      </c>
      <c r="K14" s="102">
        <v>191</v>
      </c>
      <c r="L14" s="27">
        <v>171</v>
      </c>
      <c r="M14" s="28">
        <v>171</v>
      </c>
      <c r="N14" s="27">
        <v>161</v>
      </c>
      <c r="O14" s="28">
        <v>181</v>
      </c>
      <c r="P14" s="206">
        <v>202</v>
      </c>
      <c r="Q14" s="207">
        <v>181</v>
      </c>
      <c r="R14" s="207">
        <v>161</v>
      </c>
      <c r="S14" s="220">
        <v>362.66666666666669</v>
      </c>
      <c r="T14" s="210">
        <v>161</v>
      </c>
      <c r="U14" s="210">
        <v>171</v>
      </c>
      <c r="V14" s="27">
        <v>171</v>
      </c>
      <c r="W14" s="173">
        <v>161</v>
      </c>
      <c r="X14" s="27">
        <v>128</v>
      </c>
      <c r="Y14" s="35">
        <f t="shared" si="0"/>
        <v>128</v>
      </c>
      <c r="Z14" s="213">
        <f t="shared" si="1"/>
        <v>3015.6666666666665</v>
      </c>
      <c r="AA14" s="214">
        <f t="shared" si="2"/>
        <v>2759.6666666666665</v>
      </c>
      <c r="AD14" s="77"/>
      <c r="AE14" s="77"/>
      <c r="AF14" s="77"/>
      <c r="AO14" s="28">
        <f t="shared" si="3"/>
        <v>363</v>
      </c>
      <c r="AP14" s="28">
        <f t="shared" si="4"/>
        <v>343</v>
      </c>
      <c r="AQ14" s="28">
        <f t="shared" si="5"/>
        <v>343</v>
      </c>
      <c r="AR14" s="28">
        <f t="shared" si="6"/>
        <v>342</v>
      </c>
      <c r="AS14" s="28">
        <f t="shared" si="7"/>
        <v>342</v>
      </c>
      <c r="AT14" s="229">
        <f t="shared" si="8"/>
        <v>362.66666666666669</v>
      </c>
      <c r="AU14" s="173">
        <f t="shared" si="9"/>
        <v>332</v>
      </c>
      <c r="AV14" s="35">
        <f t="shared" si="10"/>
        <v>332</v>
      </c>
      <c r="AW14" s="173">
        <f t="shared" si="11"/>
        <v>256</v>
      </c>
      <c r="AX14" s="45"/>
    </row>
    <row r="15" spans="1:53">
      <c r="A15" s="15">
        <v>5</v>
      </c>
      <c r="B15" s="53" t="s">
        <v>87</v>
      </c>
      <c r="C15" s="53" t="s">
        <v>88</v>
      </c>
      <c r="D15" s="28">
        <v>2009</v>
      </c>
      <c r="E15" s="56" t="s">
        <v>69</v>
      </c>
      <c r="F15" s="118">
        <v>202</v>
      </c>
      <c r="G15" s="117">
        <v>161</v>
      </c>
      <c r="H15" s="27">
        <v>202</v>
      </c>
      <c r="I15" s="28">
        <v>152</v>
      </c>
      <c r="J15" s="102">
        <v>144</v>
      </c>
      <c r="K15" s="102">
        <v>152</v>
      </c>
      <c r="L15" s="27"/>
      <c r="M15" s="28"/>
      <c r="N15" s="27"/>
      <c r="O15" s="28"/>
      <c r="P15" s="206"/>
      <c r="Q15" s="207"/>
      <c r="R15" s="207"/>
      <c r="S15" s="220"/>
      <c r="T15" s="210"/>
      <c r="U15" s="210"/>
      <c r="V15" s="27">
        <v>202</v>
      </c>
      <c r="W15" s="173">
        <v>202</v>
      </c>
      <c r="X15" s="27">
        <v>161</v>
      </c>
      <c r="Y15" s="35">
        <f t="shared" si="0"/>
        <v>161</v>
      </c>
      <c r="Z15" s="213">
        <f t="shared" si="1"/>
        <v>1739</v>
      </c>
      <c r="AA15" s="214">
        <f t="shared" si="2"/>
        <v>1739</v>
      </c>
      <c r="AD15" s="77"/>
      <c r="AE15" s="77"/>
      <c r="AF15" s="77"/>
      <c r="AO15" s="28">
        <f t="shared" si="3"/>
        <v>363</v>
      </c>
      <c r="AP15" s="28">
        <f t="shared" si="4"/>
        <v>354</v>
      </c>
      <c r="AQ15" s="28">
        <f t="shared" si="5"/>
        <v>296</v>
      </c>
      <c r="AR15" s="28">
        <f t="shared" si="6"/>
        <v>0</v>
      </c>
      <c r="AS15" s="28">
        <f t="shared" si="7"/>
        <v>0</v>
      </c>
      <c r="AT15" s="229">
        <f t="shared" si="8"/>
        <v>0</v>
      </c>
      <c r="AU15" s="173">
        <f t="shared" si="9"/>
        <v>0</v>
      </c>
      <c r="AV15" s="35">
        <f t="shared" si="10"/>
        <v>404</v>
      </c>
      <c r="AW15" s="173">
        <f t="shared" si="11"/>
        <v>322</v>
      </c>
      <c r="AX15" s="45"/>
    </row>
    <row r="16" spans="1:53">
      <c r="A16" s="15">
        <v>6</v>
      </c>
      <c r="B16" s="27" t="s">
        <v>390</v>
      </c>
      <c r="C16" s="173" t="s">
        <v>391</v>
      </c>
      <c r="D16" s="28">
        <v>2008</v>
      </c>
      <c r="E16" s="52" t="s">
        <v>82</v>
      </c>
      <c r="F16" s="27"/>
      <c r="G16" s="173"/>
      <c r="H16" s="27"/>
      <c r="I16" s="28"/>
      <c r="J16" s="27"/>
      <c r="K16" s="173"/>
      <c r="L16" s="27"/>
      <c r="M16" s="28"/>
      <c r="N16" s="27">
        <v>202</v>
      </c>
      <c r="O16" s="28">
        <v>152</v>
      </c>
      <c r="P16" s="206">
        <v>191</v>
      </c>
      <c r="Q16" s="207">
        <v>202</v>
      </c>
      <c r="R16" s="207">
        <v>171</v>
      </c>
      <c r="S16" s="220">
        <v>376</v>
      </c>
      <c r="T16" s="210">
        <v>191</v>
      </c>
      <c r="U16" s="210">
        <v>191</v>
      </c>
      <c r="V16" s="27"/>
      <c r="W16" s="173"/>
      <c r="X16" s="27">
        <v>144</v>
      </c>
      <c r="Y16" s="35">
        <f t="shared" si="0"/>
        <v>144</v>
      </c>
      <c r="Z16" s="213">
        <f t="shared" si="1"/>
        <v>1400</v>
      </c>
      <c r="AA16" s="214">
        <f t="shared" si="2"/>
        <v>1400</v>
      </c>
      <c r="AD16" s="20"/>
      <c r="AO16" s="28">
        <f t="shared" si="3"/>
        <v>0</v>
      </c>
      <c r="AP16" s="28">
        <f t="shared" si="4"/>
        <v>0</v>
      </c>
      <c r="AQ16" s="28">
        <f t="shared" si="5"/>
        <v>0</v>
      </c>
      <c r="AR16" s="28">
        <f t="shared" si="6"/>
        <v>0</v>
      </c>
      <c r="AS16" s="28">
        <f t="shared" si="7"/>
        <v>354</v>
      </c>
      <c r="AT16" s="229">
        <f t="shared" si="8"/>
        <v>376</v>
      </c>
      <c r="AU16" s="173">
        <f t="shared" si="9"/>
        <v>382</v>
      </c>
      <c r="AV16" s="35">
        <f t="shared" si="10"/>
        <v>0</v>
      </c>
      <c r="AW16" s="173">
        <f t="shared" si="11"/>
        <v>288</v>
      </c>
      <c r="AX16" s="45"/>
    </row>
    <row r="17" spans="1:50">
      <c r="A17" s="15">
        <v>7</v>
      </c>
      <c r="B17" s="169" t="s">
        <v>412</v>
      </c>
      <c r="C17" s="224" t="s">
        <v>413</v>
      </c>
      <c r="D17" s="173">
        <v>2009</v>
      </c>
      <c r="E17" s="248" t="s">
        <v>69</v>
      </c>
      <c r="F17" s="27"/>
      <c r="G17" s="28"/>
      <c r="H17" s="27"/>
      <c r="I17" s="28"/>
      <c r="J17" s="27"/>
      <c r="K17" s="28"/>
      <c r="L17" s="27"/>
      <c r="M17" s="28"/>
      <c r="N17" s="27"/>
      <c r="O17" s="28"/>
      <c r="P17" s="206">
        <v>152</v>
      </c>
      <c r="Q17" s="207">
        <v>152</v>
      </c>
      <c r="R17" s="207">
        <v>152</v>
      </c>
      <c r="S17" s="220">
        <v>304</v>
      </c>
      <c r="T17" s="210">
        <v>136</v>
      </c>
      <c r="U17" s="210">
        <v>136</v>
      </c>
      <c r="V17" s="27">
        <v>152</v>
      </c>
      <c r="W17" s="173">
        <v>152</v>
      </c>
      <c r="X17" s="27">
        <v>100</v>
      </c>
      <c r="Y17" s="35">
        <f t="shared" si="0"/>
        <v>100</v>
      </c>
      <c r="Z17" s="213">
        <f t="shared" si="1"/>
        <v>1080</v>
      </c>
      <c r="AA17" s="214">
        <f t="shared" si="2"/>
        <v>1080</v>
      </c>
      <c r="AD17" s="20"/>
      <c r="AO17" s="28">
        <f t="shared" si="3"/>
        <v>0</v>
      </c>
      <c r="AP17" s="28">
        <f t="shared" si="4"/>
        <v>0</v>
      </c>
      <c r="AQ17" s="28">
        <f t="shared" si="5"/>
        <v>0</v>
      </c>
      <c r="AR17" s="28">
        <f t="shared" si="6"/>
        <v>0</v>
      </c>
      <c r="AS17" s="28">
        <f t="shared" si="7"/>
        <v>0</v>
      </c>
      <c r="AT17" s="229">
        <f t="shared" si="8"/>
        <v>304</v>
      </c>
      <c r="AU17" s="173">
        <f t="shared" si="9"/>
        <v>272</v>
      </c>
      <c r="AV17" s="35">
        <f t="shared" si="10"/>
        <v>304</v>
      </c>
      <c r="AW17" s="173">
        <f t="shared" si="11"/>
        <v>200</v>
      </c>
      <c r="AX17" s="45"/>
    </row>
    <row r="18" spans="1:50">
      <c r="A18" s="15">
        <v>8</v>
      </c>
      <c r="B18" s="173" t="s">
        <v>392</v>
      </c>
      <c r="C18" s="173" t="s">
        <v>393</v>
      </c>
      <c r="D18" s="110"/>
      <c r="E18" s="173" t="s">
        <v>232</v>
      </c>
      <c r="F18" s="27"/>
      <c r="G18" s="28"/>
      <c r="H18" s="27"/>
      <c r="I18" s="28"/>
      <c r="J18" s="27"/>
      <c r="K18" s="28"/>
      <c r="L18" s="27"/>
      <c r="M18" s="28"/>
      <c r="N18" s="27">
        <v>144</v>
      </c>
      <c r="O18" s="28">
        <v>161</v>
      </c>
      <c r="P18" s="206"/>
      <c r="Q18" s="207"/>
      <c r="R18" s="207"/>
      <c r="S18" s="220"/>
      <c r="T18" s="210"/>
      <c r="U18" s="210"/>
      <c r="V18" s="27"/>
      <c r="W18" s="173"/>
      <c r="X18" s="27"/>
      <c r="Y18" s="35">
        <f t="shared" si="0"/>
        <v>0</v>
      </c>
      <c r="Z18" s="213">
        <f t="shared" si="1"/>
        <v>305</v>
      </c>
      <c r="AA18" s="214">
        <f t="shared" si="2"/>
        <v>305</v>
      </c>
      <c r="AD18" s="20"/>
      <c r="AO18" s="28">
        <f t="shared" si="3"/>
        <v>0</v>
      </c>
      <c r="AP18" s="28">
        <f t="shared" si="4"/>
        <v>0</v>
      </c>
      <c r="AQ18" s="28">
        <f t="shared" si="5"/>
        <v>0</v>
      </c>
      <c r="AR18" s="28">
        <f t="shared" si="6"/>
        <v>0</v>
      </c>
      <c r="AS18" s="28">
        <f t="shared" si="7"/>
        <v>305</v>
      </c>
      <c r="AT18" s="229">
        <f t="shared" si="8"/>
        <v>0</v>
      </c>
      <c r="AU18" s="173">
        <f t="shared" si="9"/>
        <v>0</v>
      </c>
      <c r="AV18" s="35">
        <f t="shared" si="10"/>
        <v>0</v>
      </c>
      <c r="AW18" s="173">
        <f t="shared" si="11"/>
        <v>0</v>
      </c>
      <c r="AX18" s="45"/>
    </row>
    <row r="19" spans="1:50">
      <c r="A19" s="15">
        <v>9</v>
      </c>
      <c r="B19" s="27"/>
      <c r="C19" s="28"/>
      <c r="D19" s="28"/>
      <c r="E19" s="52"/>
      <c r="F19" s="27"/>
      <c r="G19" s="28"/>
      <c r="H19" s="27"/>
      <c r="I19" s="28"/>
      <c r="J19" s="27"/>
      <c r="K19" s="28"/>
      <c r="L19" s="27"/>
      <c r="M19" s="28"/>
      <c r="N19" s="27"/>
      <c r="O19" s="28"/>
      <c r="P19" s="206"/>
      <c r="Q19" s="207"/>
      <c r="R19" s="207"/>
      <c r="S19" s="211"/>
      <c r="T19" s="80"/>
      <c r="U19" s="173"/>
      <c r="V19" s="27"/>
      <c r="W19" s="173"/>
      <c r="X19" s="27"/>
      <c r="Y19" s="35">
        <f t="shared" ref="Y19:Y60" si="12">X19</f>
        <v>0</v>
      </c>
      <c r="Z19" s="213">
        <f t="shared" ref="Z19:Z60" si="13">SUM(F19:O19)+SUM(T19:Y19)+S19</f>
        <v>0</v>
      </c>
      <c r="AA19" s="214">
        <f t="shared" ref="AA19:AA60" si="14">Z19-SMALL(AO19:AT19,1)</f>
        <v>0</v>
      </c>
      <c r="AD19" s="20"/>
      <c r="AO19" s="28">
        <f t="shared" si="3"/>
        <v>0</v>
      </c>
      <c r="AP19" s="28">
        <f t="shared" si="4"/>
        <v>0</v>
      </c>
      <c r="AQ19" s="28">
        <f t="shared" si="5"/>
        <v>0</v>
      </c>
      <c r="AR19" s="28">
        <f t="shared" si="6"/>
        <v>0</v>
      </c>
      <c r="AS19" s="28">
        <f t="shared" si="7"/>
        <v>0</v>
      </c>
      <c r="AT19" s="229">
        <f t="shared" si="8"/>
        <v>0</v>
      </c>
      <c r="AU19" s="173">
        <f t="shared" si="9"/>
        <v>0</v>
      </c>
      <c r="AV19" s="35">
        <f t="shared" si="10"/>
        <v>0</v>
      </c>
      <c r="AW19" s="173">
        <f t="shared" si="11"/>
        <v>0</v>
      </c>
      <c r="AX19" s="45"/>
    </row>
    <row r="20" spans="1:50">
      <c r="A20" s="15">
        <v>10</v>
      </c>
      <c r="B20" s="27"/>
      <c r="C20" s="28"/>
      <c r="D20" s="28"/>
      <c r="E20" s="52"/>
      <c r="F20" s="27"/>
      <c r="G20" s="28"/>
      <c r="H20" s="27"/>
      <c r="I20" s="28"/>
      <c r="J20" s="27"/>
      <c r="K20" s="28"/>
      <c r="L20" s="27"/>
      <c r="M20" s="28"/>
      <c r="N20" s="27"/>
      <c r="O20" s="28"/>
      <c r="P20" s="206"/>
      <c r="Q20" s="207"/>
      <c r="R20" s="207"/>
      <c r="S20" s="211"/>
      <c r="T20" s="80"/>
      <c r="U20" s="173"/>
      <c r="V20" s="27"/>
      <c r="W20" s="173"/>
      <c r="X20" s="27"/>
      <c r="Y20" s="35">
        <f t="shared" si="12"/>
        <v>0</v>
      </c>
      <c r="Z20" s="213">
        <f t="shared" si="13"/>
        <v>0</v>
      </c>
      <c r="AA20" s="214">
        <f t="shared" si="14"/>
        <v>0</v>
      </c>
      <c r="AD20" s="20"/>
      <c r="AO20" s="28">
        <f t="shared" si="3"/>
        <v>0</v>
      </c>
      <c r="AP20" s="28">
        <f t="shared" si="4"/>
        <v>0</v>
      </c>
      <c r="AQ20" s="28">
        <f t="shared" si="5"/>
        <v>0</v>
      </c>
      <c r="AR20" s="28">
        <f t="shared" si="6"/>
        <v>0</v>
      </c>
      <c r="AS20" s="28">
        <f t="shared" si="7"/>
        <v>0</v>
      </c>
      <c r="AT20" s="229">
        <f t="shared" si="8"/>
        <v>0</v>
      </c>
      <c r="AU20" s="173">
        <f t="shared" si="9"/>
        <v>0</v>
      </c>
      <c r="AV20" s="35">
        <f t="shared" si="10"/>
        <v>0</v>
      </c>
      <c r="AW20" s="173">
        <f t="shared" si="11"/>
        <v>0</v>
      </c>
      <c r="AX20" s="45"/>
    </row>
    <row r="21" spans="1:50">
      <c r="A21" s="15">
        <v>11</v>
      </c>
      <c r="B21" s="27"/>
      <c r="C21" s="28"/>
      <c r="D21" s="28"/>
      <c r="E21" s="52"/>
      <c r="F21" s="27"/>
      <c r="G21" s="28"/>
      <c r="H21" s="27"/>
      <c r="I21" s="28"/>
      <c r="J21" s="27"/>
      <c r="K21" s="28"/>
      <c r="L21" s="27"/>
      <c r="M21" s="28"/>
      <c r="N21" s="27"/>
      <c r="O21" s="28"/>
      <c r="P21" s="206"/>
      <c r="Q21" s="207"/>
      <c r="R21" s="207"/>
      <c r="S21" s="211"/>
      <c r="T21" s="80"/>
      <c r="U21" s="173"/>
      <c r="V21" s="27"/>
      <c r="W21" s="173"/>
      <c r="X21" s="27"/>
      <c r="Y21" s="35">
        <f t="shared" si="12"/>
        <v>0</v>
      </c>
      <c r="Z21" s="213">
        <f t="shared" si="13"/>
        <v>0</v>
      </c>
      <c r="AA21" s="214">
        <f t="shared" si="14"/>
        <v>0</v>
      </c>
      <c r="AD21" s="20"/>
      <c r="AO21" s="28">
        <f t="shared" si="3"/>
        <v>0</v>
      </c>
      <c r="AP21" s="28">
        <f t="shared" si="4"/>
        <v>0</v>
      </c>
      <c r="AQ21" s="28">
        <f t="shared" si="5"/>
        <v>0</v>
      </c>
      <c r="AR21" s="28">
        <f t="shared" si="6"/>
        <v>0</v>
      </c>
      <c r="AS21" s="28">
        <f t="shared" si="7"/>
        <v>0</v>
      </c>
      <c r="AT21" s="229">
        <f t="shared" si="8"/>
        <v>0</v>
      </c>
      <c r="AU21" s="173">
        <f t="shared" si="9"/>
        <v>0</v>
      </c>
      <c r="AV21" s="35">
        <f t="shared" si="10"/>
        <v>0</v>
      </c>
      <c r="AW21" s="173">
        <f t="shared" si="11"/>
        <v>0</v>
      </c>
      <c r="AX21" s="45"/>
    </row>
    <row r="22" spans="1:50">
      <c r="A22" s="15">
        <v>12</v>
      </c>
      <c r="B22" s="27"/>
      <c r="C22" s="28"/>
      <c r="D22" s="28"/>
      <c r="E22" s="52"/>
      <c r="F22" s="27"/>
      <c r="G22" s="28"/>
      <c r="H22" s="27"/>
      <c r="I22" s="28"/>
      <c r="J22" s="27"/>
      <c r="K22" s="28"/>
      <c r="L22" s="27"/>
      <c r="M22" s="28"/>
      <c r="N22" s="27"/>
      <c r="O22" s="28"/>
      <c r="P22" s="206"/>
      <c r="Q22" s="207"/>
      <c r="R22" s="207"/>
      <c r="S22" s="211"/>
      <c r="T22" s="80"/>
      <c r="U22" s="173"/>
      <c r="V22" s="27"/>
      <c r="W22" s="173"/>
      <c r="X22" s="27"/>
      <c r="Y22" s="35">
        <f t="shared" si="12"/>
        <v>0</v>
      </c>
      <c r="Z22" s="213">
        <f t="shared" si="13"/>
        <v>0</v>
      </c>
      <c r="AA22" s="214">
        <f t="shared" si="14"/>
        <v>0</v>
      </c>
      <c r="AD22" s="20"/>
      <c r="AO22" s="28">
        <f t="shared" si="3"/>
        <v>0</v>
      </c>
      <c r="AP22" s="28">
        <f t="shared" si="4"/>
        <v>0</v>
      </c>
      <c r="AQ22" s="28">
        <f t="shared" si="5"/>
        <v>0</v>
      </c>
      <c r="AR22" s="28">
        <f t="shared" si="6"/>
        <v>0</v>
      </c>
      <c r="AS22" s="28">
        <f t="shared" si="7"/>
        <v>0</v>
      </c>
      <c r="AT22" s="229">
        <f t="shared" si="8"/>
        <v>0</v>
      </c>
      <c r="AU22" s="173">
        <f t="shared" si="9"/>
        <v>0</v>
      </c>
      <c r="AV22" s="35">
        <f t="shared" si="10"/>
        <v>0</v>
      </c>
      <c r="AW22" s="173">
        <f t="shared" si="11"/>
        <v>0</v>
      </c>
      <c r="AX22" s="45"/>
    </row>
    <row r="23" spans="1:50">
      <c r="A23" s="15">
        <v>13</v>
      </c>
      <c r="B23" s="27"/>
      <c r="C23" s="28"/>
      <c r="D23" s="28"/>
      <c r="E23" s="52"/>
      <c r="F23" s="27"/>
      <c r="G23" s="28"/>
      <c r="H23" s="27"/>
      <c r="I23" s="28"/>
      <c r="J23" s="27"/>
      <c r="K23" s="28"/>
      <c r="L23" s="27"/>
      <c r="M23" s="28"/>
      <c r="N23" s="27"/>
      <c r="O23" s="28"/>
      <c r="P23" s="206"/>
      <c r="Q23" s="207"/>
      <c r="R23" s="207"/>
      <c r="S23" s="211"/>
      <c r="T23" s="80"/>
      <c r="U23" s="173"/>
      <c r="V23" s="27"/>
      <c r="W23" s="173"/>
      <c r="X23" s="27"/>
      <c r="Y23" s="35">
        <f t="shared" si="12"/>
        <v>0</v>
      </c>
      <c r="Z23" s="213">
        <f t="shared" si="13"/>
        <v>0</v>
      </c>
      <c r="AA23" s="214">
        <f t="shared" si="14"/>
        <v>0</v>
      </c>
      <c r="AD23" s="20"/>
      <c r="AO23" s="28">
        <f t="shared" si="3"/>
        <v>0</v>
      </c>
      <c r="AP23" s="28">
        <f t="shared" si="4"/>
        <v>0</v>
      </c>
      <c r="AQ23" s="28">
        <f t="shared" si="5"/>
        <v>0</v>
      </c>
      <c r="AR23" s="28">
        <f t="shared" si="6"/>
        <v>0</v>
      </c>
      <c r="AS23" s="28">
        <f t="shared" si="7"/>
        <v>0</v>
      </c>
      <c r="AT23" s="229">
        <f t="shared" si="8"/>
        <v>0</v>
      </c>
      <c r="AU23" s="173">
        <f t="shared" si="9"/>
        <v>0</v>
      </c>
      <c r="AV23" s="35">
        <f t="shared" si="10"/>
        <v>0</v>
      </c>
      <c r="AW23" s="173">
        <f t="shared" si="11"/>
        <v>0</v>
      </c>
      <c r="AX23" s="45"/>
    </row>
    <row r="24" spans="1:50">
      <c r="A24" s="15">
        <v>14</v>
      </c>
      <c r="B24" s="27"/>
      <c r="C24" s="28"/>
      <c r="D24" s="28"/>
      <c r="E24" s="52"/>
      <c r="F24" s="27"/>
      <c r="G24" s="28"/>
      <c r="H24" s="27"/>
      <c r="I24" s="28"/>
      <c r="J24" s="27"/>
      <c r="K24" s="28"/>
      <c r="L24" s="27"/>
      <c r="M24" s="28"/>
      <c r="N24" s="27"/>
      <c r="O24" s="28"/>
      <c r="P24" s="206"/>
      <c r="Q24" s="207"/>
      <c r="R24" s="207"/>
      <c r="S24" s="211"/>
      <c r="T24" s="80"/>
      <c r="U24" s="173"/>
      <c r="V24" s="27"/>
      <c r="W24" s="173"/>
      <c r="X24" s="27"/>
      <c r="Y24" s="35">
        <f t="shared" si="12"/>
        <v>0</v>
      </c>
      <c r="Z24" s="213">
        <f t="shared" si="13"/>
        <v>0</v>
      </c>
      <c r="AA24" s="214">
        <f t="shared" si="14"/>
        <v>0</v>
      </c>
      <c r="AD24" s="20"/>
      <c r="AO24" s="28">
        <f t="shared" si="3"/>
        <v>0</v>
      </c>
      <c r="AP24" s="28">
        <f t="shared" si="4"/>
        <v>0</v>
      </c>
      <c r="AQ24" s="28">
        <f t="shared" si="5"/>
        <v>0</v>
      </c>
      <c r="AR24" s="28">
        <f t="shared" si="6"/>
        <v>0</v>
      </c>
      <c r="AS24" s="28">
        <f t="shared" si="7"/>
        <v>0</v>
      </c>
      <c r="AT24" s="229">
        <f t="shared" si="8"/>
        <v>0</v>
      </c>
      <c r="AU24" s="173">
        <f t="shared" si="9"/>
        <v>0</v>
      </c>
      <c r="AV24" s="35">
        <f t="shared" si="10"/>
        <v>0</v>
      </c>
      <c r="AW24" s="173">
        <f t="shared" si="11"/>
        <v>0</v>
      </c>
      <c r="AX24" s="45"/>
    </row>
    <row r="25" spans="1:50">
      <c r="A25" s="15">
        <v>15</v>
      </c>
      <c r="B25" s="27"/>
      <c r="C25" s="28"/>
      <c r="D25" s="28"/>
      <c r="E25" s="52"/>
      <c r="F25" s="27"/>
      <c r="G25" s="28"/>
      <c r="H25" s="27"/>
      <c r="I25" s="28"/>
      <c r="J25" s="27"/>
      <c r="K25" s="28"/>
      <c r="L25" s="27"/>
      <c r="M25" s="28"/>
      <c r="N25" s="27"/>
      <c r="O25" s="28"/>
      <c r="P25" s="206"/>
      <c r="Q25" s="207"/>
      <c r="R25" s="207"/>
      <c r="S25" s="211"/>
      <c r="T25" s="80"/>
      <c r="U25" s="173"/>
      <c r="V25" s="27"/>
      <c r="W25" s="173"/>
      <c r="X25" s="27"/>
      <c r="Y25" s="35">
        <f t="shared" si="12"/>
        <v>0</v>
      </c>
      <c r="Z25" s="213">
        <f t="shared" si="13"/>
        <v>0</v>
      </c>
      <c r="AA25" s="214">
        <f t="shared" si="14"/>
        <v>0</v>
      </c>
      <c r="AD25" s="20"/>
      <c r="AO25" s="28">
        <f t="shared" si="3"/>
        <v>0</v>
      </c>
      <c r="AP25" s="28">
        <f t="shared" si="4"/>
        <v>0</v>
      </c>
      <c r="AQ25" s="28">
        <f t="shared" si="5"/>
        <v>0</v>
      </c>
      <c r="AR25" s="28">
        <f t="shared" si="6"/>
        <v>0</v>
      </c>
      <c r="AS25" s="28">
        <f t="shared" si="7"/>
        <v>0</v>
      </c>
      <c r="AT25" s="229">
        <f t="shared" si="8"/>
        <v>0</v>
      </c>
      <c r="AU25" s="173">
        <f t="shared" si="9"/>
        <v>0</v>
      </c>
      <c r="AV25" s="35">
        <f t="shared" si="10"/>
        <v>0</v>
      </c>
      <c r="AW25" s="173">
        <f t="shared" si="11"/>
        <v>0</v>
      </c>
      <c r="AX25" s="45"/>
    </row>
    <row r="26" spans="1:50">
      <c r="A26" s="15">
        <v>16</v>
      </c>
      <c r="B26" s="27"/>
      <c r="C26" s="28"/>
      <c r="D26" s="28"/>
      <c r="E26" s="52"/>
      <c r="F26" s="27"/>
      <c r="G26" s="28"/>
      <c r="H26" s="27"/>
      <c r="I26" s="28"/>
      <c r="J26" s="27"/>
      <c r="K26" s="28"/>
      <c r="L26" s="27"/>
      <c r="M26" s="28"/>
      <c r="N26" s="27"/>
      <c r="O26" s="28"/>
      <c r="P26" s="206"/>
      <c r="Q26" s="207"/>
      <c r="R26" s="207"/>
      <c r="S26" s="211"/>
      <c r="T26" s="80"/>
      <c r="U26" s="173"/>
      <c r="V26" s="27"/>
      <c r="W26" s="173"/>
      <c r="X26" s="27"/>
      <c r="Y26" s="35">
        <f t="shared" si="12"/>
        <v>0</v>
      </c>
      <c r="Z26" s="213">
        <f t="shared" si="13"/>
        <v>0</v>
      </c>
      <c r="AA26" s="214">
        <f t="shared" si="14"/>
        <v>0</v>
      </c>
      <c r="AD26" s="20"/>
      <c r="AO26" s="28">
        <f t="shared" si="3"/>
        <v>0</v>
      </c>
      <c r="AP26" s="28">
        <f t="shared" si="4"/>
        <v>0</v>
      </c>
      <c r="AQ26" s="28">
        <f t="shared" si="5"/>
        <v>0</v>
      </c>
      <c r="AR26" s="28">
        <f t="shared" si="6"/>
        <v>0</v>
      </c>
      <c r="AS26" s="28">
        <f t="shared" si="7"/>
        <v>0</v>
      </c>
      <c r="AT26" s="229">
        <f t="shared" si="8"/>
        <v>0</v>
      </c>
      <c r="AU26" s="173">
        <f t="shared" si="9"/>
        <v>0</v>
      </c>
      <c r="AV26" s="35">
        <f t="shared" si="10"/>
        <v>0</v>
      </c>
      <c r="AW26" s="173">
        <f t="shared" si="11"/>
        <v>0</v>
      </c>
      <c r="AX26" s="45"/>
    </row>
    <row r="27" spans="1:50">
      <c r="A27" s="15">
        <v>17</v>
      </c>
      <c r="B27" s="27"/>
      <c r="C27" s="28"/>
      <c r="D27" s="28"/>
      <c r="E27" s="52"/>
      <c r="F27" s="27"/>
      <c r="G27" s="28"/>
      <c r="H27" s="27"/>
      <c r="I27" s="28"/>
      <c r="J27" s="27"/>
      <c r="K27" s="28"/>
      <c r="L27" s="27"/>
      <c r="M27" s="28"/>
      <c r="N27" s="27"/>
      <c r="O27" s="28"/>
      <c r="P27" s="206"/>
      <c r="Q27" s="207"/>
      <c r="R27" s="207"/>
      <c r="S27" s="211"/>
      <c r="T27" s="80"/>
      <c r="U27" s="173"/>
      <c r="V27" s="27"/>
      <c r="W27" s="173"/>
      <c r="X27" s="27"/>
      <c r="Y27" s="35">
        <f t="shared" si="12"/>
        <v>0</v>
      </c>
      <c r="Z27" s="213">
        <f t="shared" si="13"/>
        <v>0</v>
      </c>
      <c r="AA27" s="214">
        <f t="shared" si="14"/>
        <v>0</v>
      </c>
      <c r="AD27" s="20"/>
      <c r="AO27" s="28">
        <f t="shared" si="3"/>
        <v>0</v>
      </c>
      <c r="AP27" s="28">
        <f t="shared" si="4"/>
        <v>0</v>
      </c>
      <c r="AQ27" s="28">
        <f t="shared" si="5"/>
        <v>0</v>
      </c>
      <c r="AR27" s="28">
        <f t="shared" si="6"/>
        <v>0</v>
      </c>
      <c r="AS27" s="28">
        <f t="shared" si="7"/>
        <v>0</v>
      </c>
      <c r="AT27" s="229">
        <f t="shared" si="8"/>
        <v>0</v>
      </c>
      <c r="AU27" s="173">
        <f t="shared" si="9"/>
        <v>0</v>
      </c>
      <c r="AV27" s="35">
        <f t="shared" si="10"/>
        <v>0</v>
      </c>
      <c r="AW27" s="173">
        <f t="shared" si="11"/>
        <v>0</v>
      </c>
      <c r="AX27" s="45"/>
    </row>
    <row r="28" spans="1:50">
      <c r="A28" s="15">
        <v>18</v>
      </c>
      <c r="B28" s="27"/>
      <c r="C28" s="28"/>
      <c r="D28" s="28"/>
      <c r="E28" s="52"/>
      <c r="F28" s="27"/>
      <c r="G28" s="28"/>
      <c r="H28" s="27"/>
      <c r="I28" s="28"/>
      <c r="J28" s="27"/>
      <c r="K28" s="28"/>
      <c r="L28" s="27"/>
      <c r="M28" s="28"/>
      <c r="N28" s="27"/>
      <c r="O28" s="28"/>
      <c r="P28" s="206"/>
      <c r="Q28" s="207"/>
      <c r="R28" s="207"/>
      <c r="S28" s="211"/>
      <c r="T28" s="80"/>
      <c r="U28" s="173"/>
      <c r="V28" s="27"/>
      <c r="W28" s="173"/>
      <c r="X28" s="27"/>
      <c r="Y28" s="35">
        <f t="shared" si="12"/>
        <v>0</v>
      </c>
      <c r="Z28" s="213">
        <f t="shared" si="13"/>
        <v>0</v>
      </c>
      <c r="AA28" s="214">
        <f t="shared" si="14"/>
        <v>0</v>
      </c>
      <c r="AD28" s="20"/>
      <c r="AO28" s="28">
        <f t="shared" si="3"/>
        <v>0</v>
      </c>
      <c r="AP28" s="28">
        <f t="shared" si="4"/>
        <v>0</v>
      </c>
      <c r="AQ28" s="28">
        <f t="shared" si="5"/>
        <v>0</v>
      </c>
      <c r="AR28" s="28">
        <f t="shared" si="6"/>
        <v>0</v>
      </c>
      <c r="AS28" s="28">
        <f t="shared" si="7"/>
        <v>0</v>
      </c>
      <c r="AT28" s="229">
        <f t="shared" si="8"/>
        <v>0</v>
      </c>
      <c r="AU28" s="173">
        <f t="shared" si="9"/>
        <v>0</v>
      </c>
      <c r="AV28" s="35">
        <f t="shared" si="10"/>
        <v>0</v>
      </c>
      <c r="AW28" s="173">
        <f t="shared" si="11"/>
        <v>0</v>
      </c>
      <c r="AX28" s="45"/>
    </row>
    <row r="29" spans="1:50">
      <c r="A29" s="15">
        <v>19</v>
      </c>
      <c r="B29" s="27"/>
      <c r="C29" s="28"/>
      <c r="D29" s="28"/>
      <c r="E29" s="52"/>
      <c r="F29" s="27"/>
      <c r="G29" s="28"/>
      <c r="H29" s="27"/>
      <c r="I29" s="28"/>
      <c r="J29" s="27"/>
      <c r="K29" s="28"/>
      <c r="L29" s="27"/>
      <c r="M29" s="28"/>
      <c r="N29" s="27"/>
      <c r="O29" s="28"/>
      <c r="P29" s="206"/>
      <c r="Q29" s="207"/>
      <c r="R29" s="207"/>
      <c r="S29" s="211"/>
      <c r="T29" s="80"/>
      <c r="U29" s="173"/>
      <c r="V29" s="27"/>
      <c r="W29" s="173"/>
      <c r="X29" s="27"/>
      <c r="Y29" s="35">
        <f t="shared" si="12"/>
        <v>0</v>
      </c>
      <c r="Z29" s="213">
        <f t="shared" si="13"/>
        <v>0</v>
      </c>
      <c r="AA29" s="214">
        <f t="shared" si="14"/>
        <v>0</v>
      </c>
      <c r="AD29" s="20"/>
      <c r="AO29" s="28">
        <f t="shared" si="3"/>
        <v>0</v>
      </c>
      <c r="AP29" s="28">
        <f t="shared" si="4"/>
        <v>0</v>
      </c>
      <c r="AQ29" s="28">
        <f t="shared" si="5"/>
        <v>0</v>
      </c>
      <c r="AR29" s="28">
        <f t="shared" si="6"/>
        <v>0</v>
      </c>
      <c r="AS29" s="28">
        <f t="shared" si="7"/>
        <v>0</v>
      </c>
      <c r="AT29" s="229">
        <f t="shared" si="8"/>
        <v>0</v>
      </c>
      <c r="AU29" s="173">
        <f t="shared" si="9"/>
        <v>0</v>
      </c>
      <c r="AV29" s="35">
        <f t="shared" si="10"/>
        <v>0</v>
      </c>
      <c r="AW29" s="173">
        <f t="shared" si="11"/>
        <v>0</v>
      </c>
      <c r="AX29" s="45"/>
    </row>
    <row r="30" spans="1:50">
      <c r="A30" s="15">
        <v>20</v>
      </c>
      <c r="B30" s="27"/>
      <c r="C30" s="28"/>
      <c r="D30" s="28"/>
      <c r="E30" s="52"/>
      <c r="F30" s="27"/>
      <c r="G30" s="28"/>
      <c r="H30" s="27"/>
      <c r="I30" s="28"/>
      <c r="J30" s="27"/>
      <c r="K30" s="28"/>
      <c r="L30" s="27"/>
      <c r="M30" s="28"/>
      <c r="N30" s="27"/>
      <c r="O30" s="28"/>
      <c r="P30" s="206"/>
      <c r="Q30" s="207"/>
      <c r="R30" s="207"/>
      <c r="S30" s="211"/>
      <c r="T30" s="80"/>
      <c r="U30" s="173"/>
      <c r="V30" s="27"/>
      <c r="W30" s="173"/>
      <c r="X30" s="27"/>
      <c r="Y30" s="35">
        <f t="shared" si="12"/>
        <v>0</v>
      </c>
      <c r="Z30" s="213">
        <f t="shared" si="13"/>
        <v>0</v>
      </c>
      <c r="AA30" s="214">
        <f t="shared" si="14"/>
        <v>0</v>
      </c>
      <c r="AD30" s="20"/>
      <c r="AO30" s="28">
        <f t="shared" si="3"/>
        <v>0</v>
      </c>
      <c r="AP30" s="28">
        <f t="shared" si="4"/>
        <v>0</v>
      </c>
      <c r="AQ30" s="28">
        <f t="shared" si="5"/>
        <v>0</v>
      </c>
      <c r="AR30" s="28">
        <f t="shared" si="6"/>
        <v>0</v>
      </c>
      <c r="AS30" s="28">
        <f t="shared" si="7"/>
        <v>0</v>
      </c>
      <c r="AT30" s="229">
        <f t="shared" si="8"/>
        <v>0</v>
      </c>
      <c r="AU30" s="173">
        <f t="shared" si="9"/>
        <v>0</v>
      </c>
      <c r="AV30" s="35">
        <f t="shared" si="10"/>
        <v>0</v>
      </c>
      <c r="AW30" s="173">
        <f t="shared" si="11"/>
        <v>0</v>
      </c>
      <c r="AX30" s="45"/>
    </row>
    <row r="31" spans="1:50">
      <c r="A31" s="15">
        <v>21</v>
      </c>
      <c r="B31" s="27"/>
      <c r="C31" s="28"/>
      <c r="D31" s="28"/>
      <c r="E31" s="52"/>
      <c r="F31" s="27"/>
      <c r="G31" s="28"/>
      <c r="H31" s="27"/>
      <c r="I31" s="28"/>
      <c r="J31" s="27"/>
      <c r="K31" s="28"/>
      <c r="L31" s="27"/>
      <c r="M31" s="28"/>
      <c r="N31" s="27"/>
      <c r="O31" s="28"/>
      <c r="P31" s="206"/>
      <c r="Q31" s="207"/>
      <c r="R31" s="207"/>
      <c r="S31" s="211"/>
      <c r="T31" s="80"/>
      <c r="U31" s="173"/>
      <c r="V31" s="27"/>
      <c r="W31" s="173"/>
      <c r="X31" s="27"/>
      <c r="Y31" s="35">
        <f t="shared" si="12"/>
        <v>0</v>
      </c>
      <c r="Z31" s="213">
        <f t="shared" si="13"/>
        <v>0</v>
      </c>
      <c r="AA31" s="214">
        <f t="shared" si="14"/>
        <v>0</v>
      </c>
      <c r="AD31" s="20"/>
      <c r="AO31" s="28">
        <f t="shared" si="3"/>
        <v>0</v>
      </c>
      <c r="AP31" s="28">
        <f t="shared" si="4"/>
        <v>0</v>
      </c>
      <c r="AQ31" s="28">
        <f t="shared" si="5"/>
        <v>0</v>
      </c>
      <c r="AR31" s="28">
        <f t="shared" si="6"/>
        <v>0</v>
      </c>
      <c r="AS31" s="28">
        <f t="shared" si="7"/>
        <v>0</v>
      </c>
      <c r="AT31" s="229">
        <f t="shared" si="8"/>
        <v>0</v>
      </c>
      <c r="AU31" s="173">
        <f t="shared" si="9"/>
        <v>0</v>
      </c>
      <c r="AV31" s="35">
        <f t="shared" si="10"/>
        <v>0</v>
      </c>
      <c r="AW31" s="173">
        <f t="shared" si="11"/>
        <v>0</v>
      </c>
      <c r="AX31" s="45"/>
    </row>
    <row r="32" spans="1:50">
      <c r="A32" s="15">
        <v>22</v>
      </c>
      <c r="B32" s="27"/>
      <c r="C32" s="28"/>
      <c r="D32" s="28"/>
      <c r="E32" s="52"/>
      <c r="F32" s="27"/>
      <c r="G32" s="28"/>
      <c r="H32" s="27"/>
      <c r="I32" s="28"/>
      <c r="J32" s="27"/>
      <c r="K32" s="28"/>
      <c r="L32" s="27"/>
      <c r="M32" s="28"/>
      <c r="N32" s="27"/>
      <c r="O32" s="28"/>
      <c r="P32" s="206"/>
      <c r="Q32" s="207"/>
      <c r="R32" s="207"/>
      <c r="S32" s="211"/>
      <c r="T32" s="80"/>
      <c r="U32" s="173"/>
      <c r="V32" s="27"/>
      <c r="W32" s="173"/>
      <c r="X32" s="27"/>
      <c r="Y32" s="35">
        <f t="shared" si="12"/>
        <v>0</v>
      </c>
      <c r="Z32" s="213">
        <f t="shared" si="13"/>
        <v>0</v>
      </c>
      <c r="AA32" s="214">
        <f t="shared" si="14"/>
        <v>0</v>
      </c>
      <c r="AD32" s="20"/>
      <c r="AO32" s="28">
        <f t="shared" si="3"/>
        <v>0</v>
      </c>
      <c r="AP32" s="28">
        <f t="shared" si="4"/>
        <v>0</v>
      </c>
      <c r="AQ32" s="28">
        <f t="shared" si="5"/>
        <v>0</v>
      </c>
      <c r="AR32" s="28">
        <f t="shared" si="6"/>
        <v>0</v>
      </c>
      <c r="AS32" s="28">
        <f t="shared" si="7"/>
        <v>0</v>
      </c>
      <c r="AT32" s="229">
        <f t="shared" si="8"/>
        <v>0</v>
      </c>
      <c r="AU32" s="173">
        <f t="shared" si="9"/>
        <v>0</v>
      </c>
      <c r="AV32" s="35">
        <f t="shared" si="10"/>
        <v>0</v>
      </c>
      <c r="AW32" s="173">
        <f t="shared" si="11"/>
        <v>0</v>
      </c>
      <c r="AX32" s="45"/>
    </row>
    <row r="33" spans="1:50">
      <c r="A33" s="15">
        <v>23</v>
      </c>
      <c r="B33" s="27"/>
      <c r="C33" s="28"/>
      <c r="D33" s="28"/>
      <c r="E33" s="52"/>
      <c r="F33" s="27"/>
      <c r="G33" s="28"/>
      <c r="H33" s="27"/>
      <c r="I33" s="28"/>
      <c r="J33" s="27"/>
      <c r="K33" s="28"/>
      <c r="L33" s="27"/>
      <c r="M33" s="28"/>
      <c r="N33" s="27"/>
      <c r="O33" s="28"/>
      <c r="P33" s="206"/>
      <c r="Q33" s="207"/>
      <c r="R33" s="207"/>
      <c r="S33" s="211"/>
      <c r="T33" s="80"/>
      <c r="U33" s="173"/>
      <c r="V33" s="27"/>
      <c r="W33" s="173"/>
      <c r="X33" s="27"/>
      <c r="Y33" s="35">
        <f t="shared" si="12"/>
        <v>0</v>
      </c>
      <c r="Z33" s="213">
        <f t="shared" si="13"/>
        <v>0</v>
      </c>
      <c r="AA33" s="214">
        <f t="shared" si="14"/>
        <v>0</v>
      </c>
      <c r="AD33" s="20"/>
      <c r="AO33" s="28">
        <f t="shared" si="3"/>
        <v>0</v>
      </c>
      <c r="AP33" s="28">
        <f t="shared" si="4"/>
        <v>0</v>
      </c>
      <c r="AQ33" s="28">
        <f t="shared" si="5"/>
        <v>0</v>
      </c>
      <c r="AR33" s="28">
        <f t="shared" si="6"/>
        <v>0</v>
      </c>
      <c r="AS33" s="28">
        <f t="shared" si="7"/>
        <v>0</v>
      </c>
      <c r="AT33" s="229">
        <f t="shared" si="8"/>
        <v>0</v>
      </c>
      <c r="AU33" s="173">
        <f t="shared" si="9"/>
        <v>0</v>
      </c>
      <c r="AV33" s="35">
        <f t="shared" si="10"/>
        <v>0</v>
      </c>
      <c r="AW33" s="173">
        <f t="shared" si="11"/>
        <v>0</v>
      </c>
      <c r="AX33" s="45"/>
    </row>
    <row r="34" spans="1:50">
      <c r="A34" s="15">
        <v>24</v>
      </c>
      <c r="B34" s="27"/>
      <c r="C34" s="28"/>
      <c r="D34" s="28"/>
      <c r="E34" s="52"/>
      <c r="F34" s="27"/>
      <c r="G34" s="28"/>
      <c r="H34" s="27"/>
      <c r="I34" s="28"/>
      <c r="J34" s="27"/>
      <c r="K34" s="28"/>
      <c r="L34" s="27"/>
      <c r="M34" s="28"/>
      <c r="N34" s="27"/>
      <c r="O34" s="28"/>
      <c r="P34" s="206"/>
      <c r="Q34" s="207"/>
      <c r="R34" s="207"/>
      <c r="S34" s="211"/>
      <c r="T34" s="80"/>
      <c r="U34" s="173"/>
      <c r="V34" s="27"/>
      <c r="W34" s="173"/>
      <c r="X34" s="27"/>
      <c r="Y34" s="35">
        <f t="shared" si="12"/>
        <v>0</v>
      </c>
      <c r="Z34" s="213">
        <f t="shared" si="13"/>
        <v>0</v>
      </c>
      <c r="AA34" s="214">
        <f t="shared" si="14"/>
        <v>0</v>
      </c>
      <c r="AD34" s="20"/>
      <c r="AO34" s="28">
        <f t="shared" si="3"/>
        <v>0</v>
      </c>
      <c r="AP34" s="28">
        <f t="shared" si="4"/>
        <v>0</v>
      </c>
      <c r="AQ34" s="28">
        <f t="shared" si="5"/>
        <v>0</v>
      </c>
      <c r="AR34" s="28">
        <f t="shared" si="6"/>
        <v>0</v>
      </c>
      <c r="AS34" s="28">
        <f t="shared" si="7"/>
        <v>0</v>
      </c>
      <c r="AT34" s="229">
        <f t="shared" si="8"/>
        <v>0</v>
      </c>
      <c r="AU34" s="173">
        <f t="shared" si="9"/>
        <v>0</v>
      </c>
      <c r="AV34" s="35">
        <f t="shared" si="10"/>
        <v>0</v>
      </c>
      <c r="AW34" s="173">
        <f t="shared" si="11"/>
        <v>0</v>
      </c>
      <c r="AX34" s="45"/>
    </row>
    <row r="35" spans="1:50">
      <c r="A35" s="15">
        <v>25</v>
      </c>
      <c r="B35" s="27"/>
      <c r="C35" s="28"/>
      <c r="D35" s="28"/>
      <c r="E35" s="52"/>
      <c r="F35" s="27"/>
      <c r="G35" s="28"/>
      <c r="H35" s="27"/>
      <c r="I35" s="28"/>
      <c r="J35" s="27"/>
      <c r="K35" s="28"/>
      <c r="L35" s="27"/>
      <c r="M35" s="28"/>
      <c r="N35" s="27"/>
      <c r="O35" s="28"/>
      <c r="P35" s="206"/>
      <c r="Q35" s="207"/>
      <c r="R35" s="207"/>
      <c r="S35" s="211"/>
      <c r="T35" s="80"/>
      <c r="U35" s="173"/>
      <c r="V35" s="27"/>
      <c r="W35" s="173"/>
      <c r="X35" s="27"/>
      <c r="Y35" s="35">
        <f t="shared" si="12"/>
        <v>0</v>
      </c>
      <c r="Z35" s="213">
        <f t="shared" si="13"/>
        <v>0</v>
      </c>
      <c r="AA35" s="214">
        <f t="shared" si="14"/>
        <v>0</v>
      </c>
      <c r="AD35" s="20"/>
      <c r="AO35" s="28">
        <f t="shared" si="3"/>
        <v>0</v>
      </c>
      <c r="AP35" s="28">
        <f t="shared" si="4"/>
        <v>0</v>
      </c>
      <c r="AQ35" s="28">
        <f t="shared" si="5"/>
        <v>0</v>
      </c>
      <c r="AR35" s="28">
        <f t="shared" si="6"/>
        <v>0</v>
      </c>
      <c r="AS35" s="28">
        <f t="shared" si="7"/>
        <v>0</v>
      </c>
      <c r="AT35" s="229">
        <f t="shared" si="8"/>
        <v>0</v>
      </c>
      <c r="AU35" s="173">
        <f t="shared" si="9"/>
        <v>0</v>
      </c>
      <c r="AV35" s="35">
        <f t="shared" si="10"/>
        <v>0</v>
      </c>
      <c r="AW35" s="173">
        <f t="shared" si="11"/>
        <v>0</v>
      </c>
      <c r="AX35" s="45"/>
    </row>
    <row r="36" spans="1:50">
      <c r="A36" s="15">
        <v>26</v>
      </c>
      <c r="B36" s="27"/>
      <c r="C36" s="28"/>
      <c r="D36" s="28"/>
      <c r="E36" s="52"/>
      <c r="F36" s="27"/>
      <c r="G36" s="28"/>
      <c r="H36" s="27"/>
      <c r="I36" s="28"/>
      <c r="J36" s="27"/>
      <c r="K36" s="28"/>
      <c r="L36" s="27"/>
      <c r="M36" s="28"/>
      <c r="N36" s="27"/>
      <c r="O36" s="28"/>
      <c r="P36" s="206"/>
      <c r="Q36" s="207"/>
      <c r="R36" s="207"/>
      <c r="S36" s="211"/>
      <c r="T36" s="80"/>
      <c r="U36" s="173"/>
      <c r="V36" s="27"/>
      <c r="W36" s="173"/>
      <c r="X36" s="27"/>
      <c r="Y36" s="35">
        <f t="shared" si="12"/>
        <v>0</v>
      </c>
      <c r="Z36" s="213">
        <f t="shared" si="13"/>
        <v>0</v>
      </c>
      <c r="AA36" s="214">
        <f t="shared" si="14"/>
        <v>0</v>
      </c>
      <c r="AD36" s="20"/>
      <c r="AO36" s="28">
        <f t="shared" si="3"/>
        <v>0</v>
      </c>
      <c r="AP36" s="28">
        <f t="shared" si="4"/>
        <v>0</v>
      </c>
      <c r="AQ36" s="28">
        <f t="shared" si="5"/>
        <v>0</v>
      </c>
      <c r="AR36" s="28">
        <f t="shared" si="6"/>
        <v>0</v>
      </c>
      <c r="AS36" s="28">
        <f t="shared" si="7"/>
        <v>0</v>
      </c>
      <c r="AT36" s="229">
        <f t="shared" si="8"/>
        <v>0</v>
      </c>
      <c r="AU36" s="173">
        <f t="shared" si="9"/>
        <v>0</v>
      </c>
      <c r="AV36" s="35">
        <f t="shared" si="10"/>
        <v>0</v>
      </c>
      <c r="AW36" s="173">
        <f t="shared" si="11"/>
        <v>0</v>
      </c>
      <c r="AX36" s="45"/>
    </row>
    <row r="37" spans="1:50">
      <c r="A37" s="15">
        <v>27</v>
      </c>
      <c r="B37" s="27"/>
      <c r="C37" s="28"/>
      <c r="D37" s="28"/>
      <c r="E37" s="52"/>
      <c r="F37" s="27"/>
      <c r="G37" s="28"/>
      <c r="H37" s="27"/>
      <c r="I37" s="28"/>
      <c r="J37" s="27"/>
      <c r="K37" s="28"/>
      <c r="L37" s="27"/>
      <c r="M37" s="28"/>
      <c r="N37" s="27"/>
      <c r="O37" s="28"/>
      <c r="P37" s="206"/>
      <c r="Q37" s="207"/>
      <c r="R37" s="207"/>
      <c r="S37" s="211"/>
      <c r="T37" s="80"/>
      <c r="U37" s="173"/>
      <c r="V37" s="27"/>
      <c r="W37" s="173"/>
      <c r="X37" s="27"/>
      <c r="Y37" s="35">
        <f t="shared" si="12"/>
        <v>0</v>
      </c>
      <c r="Z37" s="213">
        <f t="shared" si="13"/>
        <v>0</v>
      </c>
      <c r="AA37" s="214">
        <f t="shared" si="14"/>
        <v>0</v>
      </c>
      <c r="AD37" s="20"/>
      <c r="AO37" s="28">
        <f t="shared" si="3"/>
        <v>0</v>
      </c>
      <c r="AP37" s="28">
        <f t="shared" si="4"/>
        <v>0</v>
      </c>
      <c r="AQ37" s="28">
        <f t="shared" si="5"/>
        <v>0</v>
      </c>
      <c r="AR37" s="28">
        <f t="shared" si="6"/>
        <v>0</v>
      </c>
      <c r="AS37" s="28">
        <f t="shared" si="7"/>
        <v>0</v>
      </c>
      <c r="AT37" s="229">
        <f t="shared" si="8"/>
        <v>0</v>
      </c>
      <c r="AU37" s="173">
        <f t="shared" si="9"/>
        <v>0</v>
      </c>
      <c r="AV37" s="35">
        <f t="shared" si="10"/>
        <v>0</v>
      </c>
      <c r="AW37" s="173">
        <f t="shared" si="11"/>
        <v>0</v>
      </c>
      <c r="AX37" s="45"/>
    </row>
    <row r="38" spans="1:50">
      <c r="A38" s="15">
        <v>28</v>
      </c>
      <c r="B38" s="27"/>
      <c r="C38" s="28"/>
      <c r="D38" s="28"/>
      <c r="E38" s="52"/>
      <c r="F38" s="27"/>
      <c r="G38" s="28"/>
      <c r="H38" s="27"/>
      <c r="I38" s="28"/>
      <c r="J38" s="27"/>
      <c r="K38" s="28"/>
      <c r="L38" s="27"/>
      <c r="M38" s="28"/>
      <c r="N38" s="27"/>
      <c r="O38" s="28"/>
      <c r="P38" s="206"/>
      <c r="Q38" s="207"/>
      <c r="R38" s="207"/>
      <c r="S38" s="211"/>
      <c r="T38" s="80"/>
      <c r="U38" s="173"/>
      <c r="V38" s="27"/>
      <c r="W38" s="173"/>
      <c r="X38" s="27"/>
      <c r="Y38" s="35">
        <f t="shared" si="12"/>
        <v>0</v>
      </c>
      <c r="Z38" s="213">
        <f t="shared" si="13"/>
        <v>0</v>
      </c>
      <c r="AA38" s="214">
        <f t="shared" si="14"/>
        <v>0</v>
      </c>
      <c r="AD38" s="20"/>
      <c r="AO38" s="28">
        <f t="shared" si="3"/>
        <v>0</v>
      </c>
      <c r="AP38" s="28">
        <f t="shared" si="4"/>
        <v>0</v>
      </c>
      <c r="AQ38" s="28">
        <f t="shared" si="5"/>
        <v>0</v>
      </c>
      <c r="AR38" s="28">
        <f t="shared" si="6"/>
        <v>0</v>
      </c>
      <c r="AS38" s="28">
        <f t="shared" si="7"/>
        <v>0</v>
      </c>
      <c r="AT38" s="229">
        <f t="shared" si="8"/>
        <v>0</v>
      </c>
      <c r="AU38" s="173">
        <f t="shared" si="9"/>
        <v>0</v>
      </c>
      <c r="AV38" s="35">
        <f t="shared" si="10"/>
        <v>0</v>
      </c>
      <c r="AW38" s="173">
        <f t="shared" si="11"/>
        <v>0</v>
      </c>
      <c r="AX38" s="45"/>
    </row>
    <row r="39" spans="1:50">
      <c r="A39" s="15">
        <v>29</v>
      </c>
      <c r="B39" s="27"/>
      <c r="C39" s="28"/>
      <c r="D39" s="28"/>
      <c r="E39" s="52"/>
      <c r="F39" s="27"/>
      <c r="G39" s="28"/>
      <c r="H39" s="27"/>
      <c r="I39" s="28"/>
      <c r="J39" s="27"/>
      <c r="K39" s="28"/>
      <c r="L39" s="27"/>
      <c r="M39" s="28"/>
      <c r="N39" s="27"/>
      <c r="O39" s="28"/>
      <c r="P39" s="206"/>
      <c r="Q39" s="207"/>
      <c r="R39" s="207"/>
      <c r="S39" s="211"/>
      <c r="T39" s="80"/>
      <c r="U39" s="173"/>
      <c r="V39" s="27"/>
      <c r="W39" s="173"/>
      <c r="X39" s="27"/>
      <c r="Y39" s="35">
        <f t="shared" si="12"/>
        <v>0</v>
      </c>
      <c r="Z39" s="213">
        <f t="shared" si="13"/>
        <v>0</v>
      </c>
      <c r="AA39" s="214">
        <f t="shared" si="14"/>
        <v>0</v>
      </c>
      <c r="AD39" s="20"/>
      <c r="AO39" s="28">
        <f t="shared" si="3"/>
        <v>0</v>
      </c>
      <c r="AP39" s="28">
        <f t="shared" si="4"/>
        <v>0</v>
      </c>
      <c r="AQ39" s="28">
        <f t="shared" si="5"/>
        <v>0</v>
      </c>
      <c r="AR39" s="28">
        <f t="shared" si="6"/>
        <v>0</v>
      </c>
      <c r="AS39" s="28">
        <f t="shared" si="7"/>
        <v>0</v>
      </c>
      <c r="AT39" s="229">
        <f t="shared" si="8"/>
        <v>0</v>
      </c>
      <c r="AU39" s="173">
        <f t="shared" si="9"/>
        <v>0</v>
      </c>
      <c r="AV39" s="35">
        <f t="shared" si="10"/>
        <v>0</v>
      </c>
      <c r="AW39" s="173">
        <f t="shared" si="11"/>
        <v>0</v>
      </c>
      <c r="AX39" s="45"/>
    </row>
    <row r="40" spans="1:50">
      <c r="A40" s="15">
        <v>30</v>
      </c>
      <c r="B40" s="27"/>
      <c r="C40" s="28"/>
      <c r="D40" s="28"/>
      <c r="E40" s="52"/>
      <c r="F40" s="27"/>
      <c r="G40" s="28"/>
      <c r="H40" s="27"/>
      <c r="I40" s="28"/>
      <c r="J40" s="27"/>
      <c r="K40" s="28"/>
      <c r="L40" s="27"/>
      <c r="M40" s="28"/>
      <c r="N40" s="27"/>
      <c r="O40" s="28"/>
      <c r="P40" s="206"/>
      <c r="Q40" s="207"/>
      <c r="R40" s="207"/>
      <c r="S40" s="211"/>
      <c r="T40" s="80"/>
      <c r="U40" s="173"/>
      <c r="V40" s="27"/>
      <c r="W40" s="173"/>
      <c r="X40" s="27"/>
      <c r="Y40" s="35">
        <f t="shared" si="12"/>
        <v>0</v>
      </c>
      <c r="Z40" s="213">
        <f t="shared" si="13"/>
        <v>0</v>
      </c>
      <c r="AA40" s="214">
        <f t="shared" si="14"/>
        <v>0</v>
      </c>
      <c r="AD40" s="20"/>
      <c r="AO40" s="28">
        <f t="shared" si="3"/>
        <v>0</v>
      </c>
      <c r="AP40" s="28">
        <f t="shared" si="4"/>
        <v>0</v>
      </c>
      <c r="AQ40" s="28">
        <f t="shared" si="5"/>
        <v>0</v>
      </c>
      <c r="AR40" s="28">
        <f t="shared" si="6"/>
        <v>0</v>
      </c>
      <c r="AS40" s="28">
        <f t="shared" si="7"/>
        <v>0</v>
      </c>
      <c r="AT40" s="229">
        <f t="shared" si="8"/>
        <v>0</v>
      </c>
      <c r="AU40" s="173">
        <f t="shared" si="9"/>
        <v>0</v>
      </c>
      <c r="AV40" s="35">
        <f t="shared" si="10"/>
        <v>0</v>
      </c>
      <c r="AW40" s="173">
        <f t="shared" si="11"/>
        <v>0</v>
      </c>
      <c r="AX40" s="45"/>
    </row>
    <row r="41" spans="1:50">
      <c r="A41" s="15">
        <v>31</v>
      </c>
      <c r="B41" s="27"/>
      <c r="C41" s="28"/>
      <c r="D41" s="28"/>
      <c r="E41" s="52"/>
      <c r="F41" s="27"/>
      <c r="G41" s="28"/>
      <c r="H41" s="27"/>
      <c r="I41" s="28"/>
      <c r="J41" s="27"/>
      <c r="K41" s="28"/>
      <c r="L41" s="27"/>
      <c r="M41" s="28"/>
      <c r="N41" s="27"/>
      <c r="O41" s="28"/>
      <c r="P41" s="206"/>
      <c r="Q41" s="207"/>
      <c r="R41" s="207"/>
      <c r="S41" s="211"/>
      <c r="T41" s="80"/>
      <c r="U41" s="173"/>
      <c r="V41" s="27"/>
      <c r="W41" s="173"/>
      <c r="X41" s="27"/>
      <c r="Y41" s="35">
        <f t="shared" si="12"/>
        <v>0</v>
      </c>
      <c r="Z41" s="213">
        <f t="shared" si="13"/>
        <v>0</v>
      </c>
      <c r="AA41" s="214">
        <f t="shared" si="14"/>
        <v>0</v>
      </c>
      <c r="AD41" s="20"/>
      <c r="AO41" s="28">
        <f t="shared" si="3"/>
        <v>0</v>
      </c>
      <c r="AP41" s="28">
        <f t="shared" si="4"/>
        <v>0</v>
      </c>
      <c r="AQ41" s="28">
        <f t="shared" si="5"/>
        <v>0</v>
      </c>
      <c r="AR41" s="28">
        <f t="shared" si="6"/>
        <v>0</v>
      </c>
      <c r="AS41" s="28">
        <f t="shared" si="7"/>
        <v>0</v>
      </c>
      <c r="AT41" s="229">
        <f t="shared" si="8"/>
        <v>0</v>
      </c>
      <c r="AU41" s="173">
        <f t="shared" si="9"/>
        <v>0</v>
      </c>
      <c r="AV41" s="35">
        <f t="shared" si="10"/>
        <v>0</v>
      </c>
      <c r="AW41" s="173">
        <f t="shared" si="11"/>
        <v>0</v>
      </c>
      <c r="AX41" s="45"/>
    </row>
    <row r="42" spans="1:50">
      <c r="A42" s="15">
        <v>32</v>
      </c>
      <c r="B42" s="27"/>
      <c r="C42" s="28"/>
      <c r="D42" s="28"/>
      <c r="E42" s="52"/>
      <c r="F42" s="27"/>
      <c r="G42" s="28"/>
      <c r="H42" s="27"/>
      <c r="I42" s="28"/>
      <c r="J42" s="27"/>
      <c r="K42" s="28"/>
      <c r="L42" s="27"/>
      <c r="M42" s="28"/>
      <c r="N42" s="27"/>
      <c r="O42" s="28"/>
      <c r="P42" s="206"/>
      <c r="Q42" s="207"/>
      <c r="R42" s="207"/>
      <c r="S42" s="211"/>
      <c r="T42" s="80"/>
      <c r="U42" s="173"/>
      <c r="V42" s="27"/>
      <c r="W42" s="173"/>
      <c r="X42" s="27"/>
      <c r="Y42" s="35">
        <f t="shared" si="12"/>
        <v>0</v>
      </c>
      <c r="Z42" s="213">
        <f t="shared" si="13"/>
        <v>0</v>
      </c>
      <c r="AA42" s="214">
        <f t="shared" si="14"/>
        <v>0</v>
      </c>
      <c r="AD42" s="20"/>
      <c r="AO42" s="28">
        <f t="shared" si="3"/>
        <v>0</v>
      </c>
      <c r="AP42" s="28">
        <f t="shared" si="4"/>
        <v>0</v>
      </c>
      <c r="AQ42" s="28">
        <f t="shared" si="5"/>
        <v>0</v>
      </c>
      <c r="AR42" s="28">
        <f t="shared" si="6"/>
        <v>0</v>
      </c>
      <c r="AS42" s="28">
        <f t="shared" si="7"/>
        <v>0</v>
      </c>
      <c r="AT42" s="229">
        <f t="shared" si="8"/>
        <v>0</v>
      </c>
      <c r="AU42" s="173">
        <f t="shared" si="9"/>
        <v>0</v>
      </c>
      <c r="AV42" s="35">
        <f t="shared" si="10"/>
        <v>0</v>
      </c>
      <c r="AW42" s="173">
        <f t="shared" si="11"/>
        <v>0</v>
      </c>
      <c r="AX42" s="45"/>
    </row>
    <row r="43" spans="1:50">
      <c r="A43" s="15">
        <v>33</v>
      </c>
      <c r="B43" s="27"/>
      <c r="C43" s="28"/>
      <c r="D43" s="28"/>
      <c r="E43" s="52"/>
      <c r="F43" s="27"/>
      <c r="G43" s="28"/>
      <c r="H43" s="27"/>
      <c r="I43" s="28"/>
      <c r="J43" s="27"/>
      <c r="K43" s="28"/>
      <c r="L43" s="27"/>
      <c r="M43" s="28"/>
      <c r="N43" s="27"/>
      <c r="O43" s="28"/>
      <c r="P43" s="206"/>
      <c r="Q43" s="207"/>
      <c r="R43" s="207"/>
      <c r="S43" s="211"/>
      <c r="T43" s="80"/>
      <c r="U43" s="173"/>
      <c r="V43" s="27"/>
      <c r="W43" s="173"/>
      <c r="X43" s="27"/>
      <c r="Y43" s="35">
        <f t="shared" si="12"/>
        <v>0</v>
      </c>
      <c r="Z43" s="213">
        <f t="shared" si="13"/>
        <v>0</v>
      </c>
      <c r="AA43" s="214">
        <f t="shared" si="14"/>
        <v>0</v>
      </c>
      <c r="AD43" s="20"/>
      <c r="AO43" s="28">
        <f t="shared" si="3"/>
        <v>0</v>
      </c>
      <c r="AP43" s="28">
        <f t="shared" si="4"/>
        <v>0</v>
      </c>
      <c r="AQ43" s="28">
        <f t="shared" si="5"/>
        <v>0</v>
      </c>
      <c r="AR43" s="28">
        <f t="shared" si="6"/>
        <v>0</v>
      </c>
      <c r="AS43" s="28">
        <f t="shared" si="7"/>
        <v>0</v>
      </c>
      <c r="AT43" s="229">
        <f t="shared" si="8"/>
        <v>0</v>
      </c>
      <c r="AU43" s="173">
        <f t="shared" si="9"/>
        <v>0</v>
      </c>
      <c r="AV43" s="35">
        <f t="shared" si="10"/>
        <v>0</v>
      </c>
      <c r="AW43" s="173">
        <f t="shared" si="11"/>
        <v>0</v>
      </c>
      <c r="AX43" s="45"/>
    </row>
    <row r="44" spans="1:50">
      <c r="A44" s="15">
        <v>34</v>
      </c>
      <c r="B44" s="27"/>
      <c r="C44" s="28"/>
      <c r="D44" s="28"/>
      <c r="E44" s="52"/>
      <c r="F44" s="27"/>
      <c r="G44" s="28"/>
      <c r="H44" s="27"/>
      <c r="I44" s="28"/>
      <c r="J44" s="27"/>
      <c r="K44" s="28"/>
      <c r="L44" s="27"/>
      <c r="M44" s="28"/>
      <c r="N44" s="27"/>
      <c r="O44" s="28"/>
      <c r="P44" s="206"/>
      <c r="Q44" s="207"/>
      <c r="R44" s="207"/>
      <c r="S44" s="211"/>
      <c r="T44" s="80"/>
      <c r="U44" s="173"/>
      <c r="V44" s="27"/>
      <c r="W44" s="173"/>
      <c r="X44" s="27"/>
      <c r="Y44" s="35">
        <f t="shared" si="12"/>
        <v>0</v>
      </c>
      <c r="Z44" s="213">
        <f t="shared" si="13"/>
        <v>0</v>
      </c>
      <c r="AA44" s="214">
        <f t="shared" si="14"/>
        <v>0</v>
      </c>
      <c r="AD44" s="20"/>
      <c r="AO44" s="28">
        <f t="shared" si="3"/>
        <v>0</v>
      </c>
      <c r="AP44" s="28">
        <f t="shared" si="4"/>
        <v>0</v>
      </c>
      <c r="AQ44" s="28">
        <f t="shared" si="5"/>
        <v>0</v>
      </c>
      <c r="AR44" s="28">
        <f t="shared" si="6"/>
        <v>0</v>
      </c>
      <c r="AS44" s="28">
        <f t="shared" si="7"/>
        <v>0</v>
      </c>
      <c r="AT44" s="229">
        <f t="shared" si="8"/>
        <v>0</v>
      </c>
      <c r="AU44" s="173">
        <f t="shared" si="9"/>
        <v>0</v>
      </c>
      <c r="AV44" s="35">
        <f t="shared" si="10"/>
        <v>0</v>
      </c>
      <c r="AW44" s="173">
        <f t="shared" si="11"/>
        <v>0</v>
      </c>
      <c r="AX44" s="45"/>
    </row>
    <row r="45" spans="1:50">
      <c r="A45" s="15">
        <v>35</v>
      </c>
      <c r="B45" s="27"/>
      <c r="C45" s="28"/>
      <c r="D45" s="28"/>
      <c r="E45" s="52"/>
      <c r="F45" s="27"/>
      <c r="G45" s="28"/>
      <c r="H45" s="27"/>
      <c r="I45" s="28"/>
      <c r="J45" s="27"/>
      <c r="K45" s="28"/>
      <c r="L45" s="27"/>
      <c r="M45" s="28"/>
      <c r="N45" s="27"/>
      <c r="O45" s="28"/>
      <c r="P45" s="206"/>
      <c r="Q45" s="207"/>
      <c r="R45" s="207"/>
      <c r="S45" s="211"/>
      <c r="T45" s="80"/>
      <c r="U45" s="173"/>
      <c r="V45" s="27"/>
      <c r="W45" s="173"/>
      <c r="X45" s="27"/>
      <c r="Y45" s="35">
        <f t="shared" si="12"/>
        <v>0</v>
      </c>
      <c r="Z45" s="213">
        <f t="shared" si="13"/>
        <v>0</v>
      </c>
      <c r="AA45" s="214">
        <f t="shared" si="14"/>
        <v>0</v>
      </c>
      <c r="AD45" s="20"/>
      <c r="AO45" s="28">
        <f t="shared" si="3"/>
        <v>0</v>
      </c>
      <c r="AP45" s="28">
        <f t="shared" si="4"/>
        <v>0</v>
      </c>
      <c r="AQ45" s="28">
        <f t="shared" si="5"/>
        <v>0</v>
      </c>
      <c r="AR45" s="28">
        <f t="shared" si="6"/>
        <v>0</v>
      </c>
      <c r="AS45" s="28">
        <f t="shared" si="7"/>
        <v>0</v>
      </c>
      <c r="AT45" s="229">
        <f t="shared" si="8"/>
        <v>0</v>
      </c>
      <c r="AU45" s="173">
        <f t="shared" si="9"/>
        <v>0</v>
      </c>
      <c r="AV45" s="35">
        <f t="shared" si="10"/>
        <v>0</v>
      </c>
      <c r="AW45" s="173">
        <f t="shared" si="11"/>
        <v>0</v>
      </c>
      <c r="AX45" s="45"/>
    </row>
    <row r="46" spans="1:50">
      <c r="A46" s="15">
        <v>36</v>
      </c>
      <c r="B46" s="27"/>
      <c r="C46" s="28"/>
      <c r="D46" s="28"/>
      <c r="E46" s="52"/>
      <c r="F46" s="27"/>
      <c r="G46" s="28"/>
      <c r="H46" s="27"/>
      <c r="I46" s="28"/>
      <c r="J46" s="27"/>
      <c r="K46" s="28"/>
      <c r="L46" s="27"/>
      <c r="M46" s="28"/>
      <c r="N46" s="27"/>
      <c r="O46" s="28"/>
      <c r="P46" s="206"/>
      <c r="Q46" s="207"/>
      <c r="R46" s="207"/>
      <c r="S46" s="211"/>
      <c r="T46" s="80"/>
      <c r="U46" s="173"/>
      <c r="V46" s="27"/>
      <c r="W46" s="173"/>
      <c r="X46" s="27"/>
      <c r="Y46" s="35">
        <f t="shared" si="12"/>
        <v>0</v>
      </c>
      <c r="Z46" s="213">
        <f t="shared" si="13"/>
        <v>0</v>
      </c>
      <c r="AA46" s="214">
        <f t="shared" si="14"/>
        <v>0</v>
      </c>
      <c r="AD46" s="20"/>
      <c r="AO46" s="28">
        <f t="shared" si="3"/>
        <v>0</v>
      </c>
      <c r="AP46" s="28">
        <f t="shared" si="4"/>
        <v>0</v>
      </c>
      <c r="AQ46" s="28">
        <f t="shared" si="5"/>
        <v>0</v>
      </c>
      <c r="AR46" s="28">
        <f t="shared" si="6"/>
        <v>0</v>
      </c>
      <c r="AS46" s="28">
        <f t="shared" si="7"/>
        <v>0</v>
      </c>
      <c r="AT46" s="229">
        <f t="shared" si="8"/>
        <v>0</v>
      </c>
      <c r="AU46" s="173">
        <f t="shared" si="9"/>
        <v>0</v>
      </c>
      <c r="AV46" s="35">
        <f t="shared" si="10"/>
        <v>0</v>
      </c>
      <c r="AW46" s="173">
        <f t="shared" si="11"/>
        <v>0</v>
      </c>
      <c r="AX46" s="45"/>
    </row>
    <row r="47" spans="1:50">
      <c r="A47" s="15">
        <v>37</v>
      </c>
      <c r="B47" s="27"/>
      <c r="C47" s="28"/>
      <c r="D47" s="28"/>
      <c r="E47" s="52"/>
      <c r="F47" s="27"/>
      <c r="G47" s="28"/>
      <c r="H47" s="27"/>
      <c r="I47" s="28"/>
      <c r="J47" s="27"/>
      <c r="K47" s="28"/>
      <c r="L47" s="27"/>
      <c r="M47" s="28"/>
      <c r="N47" s="27"/>
      <c r="O47" s="28"/>
      <c r="P47" s="206"/>
      <c r="Q47" s="207"/>
      <c r="R47" s="207"/>
      <c r="S47" s="211"/>
      <c r="T47" s="80"/>
      <c r="U47" s="173"/>
      <c r="V47" s="27"/>
      <c r="W47" s="173"/>
      <c r="X47" s="27"/>
      <c r="Y47" s="35">
        <f t="shared" si="12"/>
        <v>0</v>
      </c>
      <c r="Z47" s="213">
        <f t="shared" si="13"/>
        <v>0</v>
      </c>
      <c r="AA47" s="214">
        <f t="shared" si="14"/>
        <v>0</v>
      </c>
      <c r="AD47" s="20"/>
      <c r="AO47" s="28">
        <f t="shared" si="3"/>
        <v>0</v>
      </c>
      <c r="AP47" s="28">
        <f t="shared" si="4"/>
        <v>0</v>
      </c>
      <c r="AQ47" s="28">
        <f t="shared" si="5"/>
        <v>0</v>
      </c>
      <c r="AR47" s="28">
        <f t="shared" si="6"/>
        <v>0</v>
      </c>
      <c r="AS47" s="28">
        <f t="shared" si="7"/>
        <v>0</v>
      </c>
      <c r="AT47" s="229">
        <f t="shared" si="8"/>
        <v>0</v>
      </c>
      <c r="AU47" s="173">
        <f t="shared" si="9"/>
        <v>0</v>
      </c>
      <c r="AV47" s="35">
        <f t="shared" si="10"/>
        <v>0</v>
      </c>
      <c r="AW47" s="173">
        <f t="shared" si="11"/>
        <v>0</v>
      </c>
      <c r="AX47" s="45"/>
    </row>
    <row r="48" spans="1:50">
      <c r="A48" s="15">
        <v>38</v>
      </c>
      <c r="B48" s="27"/>
      <c r="C48" s="28"/>
      <c r="D48" s="28"/>
      <c r="E48" s="52"/>
      <c r="F48" s="27"/>
      <c r="G48" s="28"/>
      <c r="H48" s="27"/>
      <c r="I48" s="28"/>
      <c r="J48" s="27"/>
      <c r="K48" s="28"/>
      <c r="L48" s="27"/>
      <c r="M48" s="28"/>
      <c r="N48" s="27"/>
      <c r="O48" s="28"/>
      <c r="P48" s="206"/>
      <c r="Q48" s="207"/>
      <c r="R48" s="207"/>
      <c r="S48" s="211"/>
      <c r="T48" s="80"/>
      <c r="U48" s="173"/>
      <c r="V48" s="27"/>
      <c r="W48" s="173"/>
      <c r="X48" s="27"/>
      <c r="Y48" s="35">
        <f t="shared" si="12"/>
        <v>0</v>
      </c>
      <c r="Z48" s="213">
        <f t="shared" si="13"/>
        <v>0</v>
      </c>
      <c r="AA48" s="214">
        <f t="shared" si="14"/>
        <v>0</v>
      </c>
      <c r="AD48" s="20"/>
      <c r="AO48" s="28">
        <f t="shared" si="3"/>
        <v>0</v>
      </c>
      <c r="AP48" s="28">
        <f t="shared" si="4"/>
        <v>0</v>
      </c>
      <c r="AQ48" s="28">
        <f t="shared" si="5"/>
        <v>0</v>
      </c>
      <c r="AR48" s="28">
        <f t="shared" si="6"/>
        <v>0</v>
      </c>
      <c r="AS48" s="28">
        <f t="shared" si="7"/>
        <v>0</v>
      </c>
      <c r="AT48" s="229">
        <f t="shared" si="8"/>
        <v>0</v>
      </c>
      <c r="AU48" s="173">
        <f t="shared" si="9"/>
        <v>0</v>
      </c>
      <c r="AV48" s="35">
        <f t="shared" si="10"/>
        <v>0</v>
      </c>
      <c r="AW48" s="173">
        <f t="shared" si="11"/>
        <v>0</v>
      </c>
      <c r="AX48" s="45"/>
    </row>
    <row r="49" spans="1:50">
      <c r="A49" s="15">
        <v>39</v>
      </c>
      <c r="B49" s="27"/>
      <c r="C49" s="28"/>
      <c r="D49" s="28"/>
      <c r="E49" s="52"/>
      <c r="F49" s="27"/>
      <c r="G49" s="28"/>
      <c r="H49" s="27"/>
      <c r="I49" s="28"/>
      <c r="J49" s="27"/>
      <c r="K49" s="28"/>
      <c r="L49" s="27"/>
      <c r="M49" s="28"/>
      <c r="N49" s="27"/>
      <c r="O49" s="28"/>
      <c r="P49" s="206"/>
      <c r="Q49" s="207"/>
      <c r="R49" s="207"/>
      <c r="S49" s="211"/>
      <c r="T49" s="80"/>
      <c r="U49" s="173"/>
      <c r="V49" s="27"/>
      <c r="W49" s="173"/>
      <c r="X49" s="27"/>
      <c r="Y49" s="35">
        <f t="shared" si="12"/>
        <v>0</v>
      </c>
      <c r="Z49" s="213">
        <f t="shared" si="13"/>
        <v>0</v>
      </c>
      <c r="AA49" s="214">
        <f t="shared" si="14"/>
        <v>0</v>
      </c>
      <c r="AD49" s="20"/>
      <c r="AO49" s="28">
        <f t="shared" si="3"/>
        <v>0</v>
      </c>
      <c r="AP49" s="28">
        <f t="shared" si="4"/>
        <v>0</v>
      </c>
      <c r="AQ49" s="28">
        <f t="shared" si="5"/>
        <v>0</v>
      </c>
      <c r="AR49" s="28">
        <f t="shared" si="6"/>
        <v>0</v>
      </c>
      <c r="AS49" s="28">
        <f t="shared" si="7"/>
        <v>0</v>
      </c>
      <c r="AT49" s="229">
        <f t="shared" si="8"/>
        <v>0</v>
      </c>
      <c r="AU49" s="173">
        <f t="shared" si="9"/>
        <v>0</v>
      </c>
      <c r="AV49" s="35">
        <f t="shared" si="10"/>
        <v>0</v>
      </c>
      <c r="AW49" s="173">
        <f t="shared" si="11"/>
        <v>0</v>
      </c>
      <c r="AX49" s="45"/>
    </row>
    <row r="50" spans="1:50">
      <c r="A50" s="15">
        <v>40</v>
      </c>
      <c r="B50" s="27"/>
      <c r="C50" s="28"/>
      <c r="D50" s="28"/>
      <c r="E50" s="52"/>
      <c r="F50" s="27"/>
      <c r="G50" s="28"/>
      <c r="H50" s="27"/>
      <c r="I50" s="28"/>
      <c r="J50" s="27"/>
      <c r="K50" s="28"/>
      <c r="L50" s="27"/>
      <c r="M50" s="28"/>
      <c r="N50" s="27"/>
      <c r="O50" s="28"/>
      <c r="P50" s="206"/>
      <c r="Q50" s="207"/>
      <c r="R50" s="207"/>
      <c r="S50" s="211"/>
      <c r="T50" s="80"/>
      <c r="U50" s="173"/>
      <c r="V50" s="27"/>
      <c r="W50" s="173"/>
      <c r="X50" s="27"/>
      <c r="Y50" s="35">
        <f t="shared" si="12"/>
        <v>0</v>
      </c>
      <c r="Z50" s="213">
        <f t="shared" si="13"/>
        <v>0</v>
      </c>
      <c r="AA50" s="214">
        <f t="shared" si="14"/>
        <v>0</v>
      </c>
      <c r="AD50" s="20"/>
      <c r="AO50" s="28">
        <f t="shared" si="3"/>
        <v>0</v>
      </c>
      <c r="AP50" s="28">
        <f t="shared" si="4"/>
        <v>0</v>
      </c>
      <c r="AQ50" s="28">
        <f t="shared" si="5"/>
        <v>0</v>
      </c>
      <c r="AR50" s="28">
        <f t="shared" si="6"/>
        <v>0</v>
      </c>
      <c r="AS50" s="28">
        <f t="shared" si="7"/>
        <v>0</v>
      </c>
      <c r="AT50" s="229">
        <f t="shared" si="8"/>
        <v>0</v>
      </c>
      <c r="AU50" s="173">
        <f t="shared" si="9"/>
        <v>0</v>
      </c>
      <c r="AV50" s="35">
        <f t="shared" si="10"/>
        <v>0</v>
      </c>
      <c r="AW50" s="173">
        <f t="shared" si="11"/>
        <v>0</v>
      </c>
      <c r="AX50" s="45"/>
    </row>
    <row r="51" spans="1:50">
      <c r="A51" s="15">
        <v>41</v>
      </c>
      <c r="B51" s="27"/>
      <c r="C51" s="28"/>
      <c r="D51" s="28"/>
      <c r="E51" s="52"/>
      <c r="F51" s="27"/>
      <c r="G51" s="28"/>
      <c r="H51" s="27"/>
      <c r="I51" s="28"/>
      <c r="J51" s="27"/>
      <c r="K51" s="28"/>
      <c r="L51" s="27"/>
      <c r="M51" s="28"/>
      <c r="N51" s="27"/>
      <c r="O51" s="28"/>
      <c r="P51" s="206"/>
      <c r="Q51" s="207"/>
      <c r="R51" s="207"/>
      <c r="S51" s="211"/>
      <c r="T51" s="80"/>
      <c r="U51" s="173"/>
      <c r="V51" s="27"/>
      <c r="W51" s="173"/>
      <c r="X51" s="27"/>
      <c r="Y51" s="35">
        <f t="shared" si="12"/>
        <v>0</v>
      </c>
      <c r="Z51" s="213">
        <f t="shared" si="13"/>
        <v>0</v>
      </c>
      <c r="AA51" s="214">
        <f t="shared" si="14"/>
        <v>0</v>
      </c>
      <c r="AD51" s="20"/>
      <c r="AO51" s="28">
        <f t="shared" si="3"/>
        <v>0</v>
      </c>
      <c r="AP51" s="28">
        <f t="shared" si="4"/>
        <v>0</v>
      </c>
      <c r="AQ51" s="28">
        <f t="shared" si="5"/>
        <v>0</v>
      </c>
      <c r="AR51" s="28">
        <f t="shared" si="6"/>
        <v>0</v>
      </c>
      <c r="AS51" s="28">
        <f t="shared" si="7"/>
        <v>0</v>
      </c>
      <c r="AT51" s="229">
        <f t="shared" si="8"/>
        <v>0</v>
      </c>
      <c r="AU51" s="173">
        <f t="shared" si="9"/>
        <v>0</v>
      </c>
      <c r="AV51" s="35">
        <f t="shared" si="10"/>
        <v>0</v>
      </c>
      <c r="AW51" s="173">
        <f t="shared" si="11"/>
        <v>0</v>
      </c>
      <c r="AX51" s="45"/>
    </row>
    <row r="52" spans="1:50">
      <c r="A52" s="15">
        <v>42</v>
      </c>
      <c r="B52" s="27"/>
      <c r="C52" s="28"/>
      <c r="D52" s="28"/>
      <c r="E52" s="52"/>
      <c r="F52" s="27"/>
      <c r="G52" s="28"/>
      <c r="H52" s="27"/>
      <c r="I52" s="28"/>
      <c r="J52" s="27"/>
      <c r="K52" s="28"/>
      <c r="L52" s="27"/>
      <c r="M52" s="28"/>
      <c r="N52" s="27"/>
      <c r="O52" s="28"/>
      <c r="P52" s="206"/>
      <c r="Q52" s="207"/>
      <c r="R52" s="207"/>
      <c r="S52" s="211"/>
      <c r="T52" s="80"/>
      <c r="U52" s="173"/>
      <c r="V52" s="27"/>
      <c r="W52" s="173"/>
      <c r="X52" s="27"/>
      <c r="Y52" s="35">
        <f t="shared" si="12"/>
        <v>0</v>
      </c>
      <c r="Z52" s="213">
        <f t="shared" si="13"/>
        <v>0</v>
      </c>
      <c r="AA52" s="214">
        <f t="shared" si="14"/>
        <v>0</v>
      </c>
      <c r="AD52" s="20"/>
      <c r="AO52" s="28">
        <f t="shared" si="3"/>
        <v>0</v>
      </c>
      <c r="AP52" s="28">
        <f t="shared" si="4"/>
        <v>0</v>
      </c>
      <c r="AQ52" s="28">
        <f t="shared" si="5"/>
        <v>0</v>
      </c>
      <c r="AR52" s="28">
        <f t="shared" si="6"/>
        <v>0</v>
      </c>
      <c r="AS52" s="28">
        <f t="shared" si="7"/>
        <v>0</v>
      </c>
      <c r="AT52" s="229">
        <f t="shared" si="8"/>
        <v>0</v>
      </c>
      <c r="AU52" s="173">
        <f t="shared" si="9"/>
        <v>0</v>
      </c>
      <c r="AV52" s="35">
        <f t="shared" si="10"/>
        <v>0</v>
      </c>
      <c r="AW52" s="173">
        <f t="shared" si="11"/>
        <v>0</v>
      </c>
      <c r="AX52" s="45"/>
    </row>
    <row r="53" spans="1:50">
      <c r="A53" s="15">
        <v>43</v>
      </c>
      <c r="B53" s="27"/>
      <c r="C53" s="28"/>
      <c r="D53" s="28"/>
      <c r="E53" s="52"/>
      <c r="F53" s="27"/>
      <c r="G53" s="28"/>
      <c r="H53" s="27"/>
      <c r="I53" s="28"/>
      <c r="J53" s="27"/>
      <c r="K53" s="28"/>
      <c r="L53" s="27"/>
      <c r="M53" s="28"/>
      <c r="N53" s="27"/>
      <c r="O53" s="28"/>
      <c r="P53" s="206"/>
      <c r="Q53" s="207"/>
      <c r="R53" s="207"/>
      <c r="S53" s="211"/>
      <c r="T53" s="80"/>
      <c r="U53" s="173"/>
      <c r="V53" s="27"/>
      <c r="W53" s="173"/>
      <c r="X53" s="27"/>
      <c r="Y53" s="35">
        <f t="shared" si="12"/>
        <v>0</v>
      </c>
      <c r="Z53" s="213">
        <f t="shared" si="13"/>
        <v>0</v>
      </c>
      <c r="AA53" s="214">
        <f t="shared" si="14"/>
        <v>0</v>
      </c>
      <c r="AD53" s="20"/>
      <c r="AO53" s="28">
        <f t="shared" si="3"/>
        <v>0</v>
      </c>
      <c r="AP53" s="28">
        <f t="shared" si="4"/>
        <v>0</v>
      </c>
      <c r="AQ53" s="28">
        <f t="shared" si="5"/>
        <v>0</v>
      </c>
      <c r="AR53" s="28">
        <f t="shared" si="6"/>
        <v>0</v>
      </c>
      <c r="AS53" s="28">
        <f t="shared" si="7"/>
        <v>0</v>
      </c>
      <c r="AT53" s="229">
        <f t="shared" si="8"/>
        <v>0</v>
      </c>
      <c r="AU53" s="173">
        <f t="shared" si="9"/>
        <v>0</v>
      </c>
      <c r="AV53" s="35">
        <f t="shared" si="10"/>
        <v>0</v>
      </c>
      <c r="AW53" s="173">
        <f t="shared" si="11"/>
        <v>0</v>
      </c>
      <c r="AX53" s="45"/>
    </row>
    <row r="54" spans="1:50">
      <c r="A54" s="15">
        <v>44</v>
      </c>
      <c r="B54" s="27"/>
      <c r="C54" s="28"/>
      <c r="D54" s="28"/>
      <c r="E54" s="52"/>
      <c r="F54" s="27"/>
      <c r="G54" s="28"/>
      <c r="H54" s="27"/>
      <c r="I54" s="28"/>
      <c r="J54" s="27"/>
      <c r="K54" s="28"/>
      <c r="L54" s="27"/>
      <c r="M54" s="28"/>
      <c r="N54" s="27"/>
      <c r="O54" s="28"/>
      <c r="P54" s="206"/>
      <c r="Q54" s="207"/>
      <c r="R54" s="207"/>
      <c r="S54" s="211"/>
      <c r="T54" s="80"/>
      <c r="U54" s="173"/>
      <c r="V54" s="27"/>
      <c r="W54" s="173"/>
      <c r="X54" s="27"/>
      <c r="Y54" s="35">
        <f t="shared" si="12"/>
        <v>0</v>
      </c>
      <c r="Z54" s="213">
        <f t="shared" si="13"/>
        <v>0</v>
      </c>
      <c r="AA54" s="214">
        <f t="shared" si="14"/>
        <v>0</v>
      </c>
      <c r="AD54" s="20"/>
      <c r="AO54" s="28">
        <f t="shared" si="3"/>
        <v>0</v>
      </c>
      <c r="AP54" s="28">
        <f t="shared" si="4"/>
        <v>0</v>
      </c>
      <c r="AQ54" s="28">
        <f t="shared" si="5"/>
        <v>0</v>
      </c>
      <c r="AR54" s="28">
        <f t="shared" si="6"/>
        <v>0</v>
      </c>
      <c r="AS54" s="28">
        <f t="shared" si="7"/>
        <v>0</v>
      </c>
      <c r="AT54" s="229">
        <f t="shared" si="8"/>
        <v>0</v>
      </c>
      <c r="AU54" s="173">
        <f t="shared" si="9"/>
        <v>0</v>
      </c>
      <c r="AV54" s="35">
        <f t="shared" si="10"/>
        <v>0</v>
      </c>
      <c r="AW54" s="173">
        <f t="shared" si="11"/>
        <v>0</v>
      </c>
      <c r="AX54" s="45"/>
    </row>
    <row r="55" spans="1:50">
      <c r="A55" s="15">
        <v>45</v>
      </c>
      <c r="B55" s="27"/>
      <c r="C55" s="28"/>
      <c r="D55" s="28"/>
      <c r="E55" s="52"/>
      <c r="F55" s="27"/>
      <c r="G55" s="28"/>
      <c r="H55" s="27"/>
      <c r="I55" s="28"/>
      <c r="J55" s="27"/>
      <c r="K55" s="28"/>
      <c r="L55" s="27"/>
      <c r="M55" s="28"/>
      <c r="N55" s="27"/>
      <c r="O55" s="28"/>
      <c r="P55" s="206"/>
      <c r="Q55" s="207"/>
      <c r="R55" s="207"/>
      <c r="S55" s="211"/>
      <c r="T55" s="80"/>
      <c r="U55" s="173"/>
      <c r="V55" s="27"/>
      <c r="W55" s="173"/>
      <c r="X55" s="27"/>
      <c r="Y55" s="35">
        <f t="shared" si="12"/>
        <v>0</v>
      </c>
      <c r="Z55" s="213">
        <f t="shared" si="13"/>
        <v>0</v>
      </c>
      <c r="AA55" s="214">
        <f t="shared" si="14"/>
        <v>0</v>
      </c>
      <c r="AD55" s="20"/>
      <c r="AO55" s="28">
        <f t="shared" si="3"/>
        <v>0</v>
      </c>
      <c r="AP55" s="28">
        <f t="shared" si="4"/>
        <v>0</v>
      </c>
      <c r="AQ55" s="28">
        <f t="shared" si="5"/>
        <v>0</v>
      </c>
      <c r="AR55" s="28">
        <f t="shared" si="6"/>
        <v>0</v>
      </c>
      <c r="AS55" s="28">
        <f t="shared" si="7"/>
        <v>0</v>
      </c>
      <c r="AT55" s="229">
        <f t="shared" si="8"/>
        <v>0</v>
      </c>
      <c r="AU55" s="173">
        <f t="shared" si="9"/>
        <v>0</v>
      </c>
      <c r="AV55" s="35">
        <f t="shared" si="10"/>
        <v>0</v>
      </c>
      <c r="AW55" s="173">
        <f t="shared" si="11"/>
        <v>0</v>
      </c>
      <c r="AX55" s="45"/>
    </row>
    <row r="56" spans="1:50">
      <c r="A56" s="15">
        <v>46</v>
      </c>
      <c r="B56" s="27"/>
      <c r="C56" s="28"/>
      <c r="D56" s="28"/>
      <c r="E56" s="52"/>
      <c r="F56" s="27"/>
      <c r="G56" s="28"/>
      <c r="H56" s="27"/>
      <c r="I56" s="28"/>
      <c r="J56" s="27"/>
      <c r="K56" s="28"/>
      <c r="L56" s="27"/>
      <c r="M56" s="28"/>
      <c r="N56" s="27"/>
      <c r="O56" s="28"/>
      <c r="P56" s="206"/>
      <c r="Q56" s="207"/>
      <c r="R56" s="207"/>
      <c r="S56" s="211"/>
      <c r="T56" s="80"/>
      <c r="U56" s="173"/>
      <c r="V56" s="27"/>
      <c r="W56" s="173"/>
      <c r="X56" s="27"/>
      <c r="Y56" s="35">
        <f t="shared" si="12"/>
        <v>0</v>
      </c>
      <c r="Z56" s="213">
        <f t="shared" si="13"/>
        <v>0</v>
      </c>
      <c r="AA56" s="214">
        <f t="shared" si="14"/>
        <v>0</v>
      </c>
      <c r="AD56" s="20"/>
      <c r="AO56" s="28">
        <f t="shared" si="3"/>
        <v>0</v>
      </c>
      <c r="AP56" s="28">
        <f t="shared" si="4"/>
        <v>0</v>
      </c>
      <c r="AQ56" s="28">
        <f t="shared" si="5"/>
        <v>0</v>
      </c>
      <c r="AR56" s="28">
        <f t="shared" si="6"/>
        <v>0</v>
      </c>
      <c r="AS56" s="28">
        <f t="shared" si="7"/>
        <v>0</v>
      </c>
      <c r="AT56" s="229">
        <f t="shared" si="8"/>
        <v>0</v>
      </c>
      <c r="AU56" s="173">
        <f t="shared" si="9"/>
        <v>0</v>
      </c>
      <c r="AV56" s="35">
        <f t="shared" si="10"/>
        <v>0</v>
      </c>
      <c r="AW56" s="173">
        <f t="shared" si="11"/>
        <v>0</v>
      </c>
      <c r="AX56" s="45"/>
    </row>
    <row r="57" spans="1:50">
      <c r="A57" s="15">
        <v>47</v>
      </c>
      <c r="B57" s="27"/>
      <c r="C57" s="28"/>
      <c r="D57" s="28"/>
      <c r="E57" s="52"/>
      <c r="F57" s="27"/>
      <c r="G57" s="28"/>
      <c r="H57" s="27"/>
      <c r="I57" s="28"/>
      <c r="J57" s="27"/>
      <c r="K57" s="28"/>
      <c r="L57" s="27"/>
      <c r="M57" s="28"/>
      <c r="N57" s="27"/>
      <c r="O57" s="28"/>
      <c r="P57" s="206"/>
      <c r="Q57" s="207"/>
      <c r="R57" s="207"/>
      <c r="S57" s="211"/>
      <c r="T57" s="80"/>
      <c r="U57" s="173"/>
      <c r="V57" s="27"/>
      <c r="W57" s="173"/>
      <c r="X57" s="27"/>
      <c r="Y57" s="35">
        <f t="shared" si="12"/>
        <v>0</v>
      </c>
      <c r="Z57" s="213">
        <f t="shared" si="13"/>
        <v>0</v>
      </c>
      <c r="AA57" s="214">
        <f t="shared" si="14"/>
        <v>0</v>
      </c>
      <c r="AD57" s="20"/>
      <c r="AO57" s="28">
        <f t="shared" si="3"/>
        <v>0</v>
      </c>
      <c r="AP57" s="28">
        <f t="shared" si="4"/>
        <v>0</v>
      </c>
      <c r="AQ57" s="28">
        <f t="shared" si="5"/>
        <v>0</v>
      </c>
      <c r="AR57" s="28">
        <f t="shared" si="6"/>
        <v>0</v>
      </c>
      <c r="AS57" s="28">
        <f t="shared" si="7"/>
        <v>0</v>
      </c>
      <c r="AT57" s="229">
        <f t="shared" si="8"/>
        <v>0</v>
      </c>
      <c r="AU57" s="173">
        <f t="shared" si="9"/>
        <v>0</v>
      </c>
      <c r="AV57" s="35">
        <f t="shared" si="10"/>
        <v>0</v>
      </c>
      <c r="AW57" s="173">
        <f t="shared" si="11"/>
        <v>0</v>
      </c>
      <c r="AX57" s="45"/>
    </row>
    <row r="58" spans="1:50">
      <c r="A58" s="15">
        <v>48</v>
      </c>
      <c r="B58" s="27"/>
      <c r="C58" s="28"/>
      <c r="D58" s="28"/>
      <c r="E58" s="52"/>
      <c r="F58" s="27"/>
      <c r="G58" s="28"/>
      <c r="H58" s="27"/>
      <c r="I58" s="28"/>
      <c r="J58" s="27"/>
      <c r="K58" s="28"/>
      <c r="L58" s="27"/>
      <c r="M58" s="28"/>
      <c r="N58" s="27"/>
      <c r="O58" s="28"/>
      <c r="P58" s="206"/>
      <c r="Q58" s="207"/>
      <c r="R58" s="207"/>
      <c r="S58" s="211"/>
      <c r="T58" s="80"/>
      <c r="U58" s="173"/>
      <c r="V58" s="27"/>
      <c r="W58" s="173"/>
      <c r="X58" s="27"/>
      <c r="Y58" s="35">
        <f t="shared" si="12"/>
        <v>0</v>
      </c>
      <c r="Z58" s="213">
        <f t="shared" si="13"/>
        <v>0</v>
      </c>
      <c r="AA58" s="214">
        <f t="shared" si="14"/>
        <v>0</v>
      </c>
      <c r="AD58" s="20"/>
      <c r="AO58" s="28">
        <f t="shared" si="3"/>
        <v>0</v>
      </c>
      <c r="AP58" s="28">
        <f t="shared" si="4"/>
        <v>0</v>
      </c>
      <c r="AQ58" s="28">
        <f t="shared" si="5"/>
        <v>0</v>
      </c>
      <c r="AR58" s="28">
        <f t="shared" si="6"/>
        <v>0</v>
      </c>
      <c r="AS58" s="28">
        <f t="shared" si="7"/>
        <v>0</v>
      </c>
      <c r="AT58" s="229">
        <f t="shared" si="8"/>
        <v>0</v>
      </c>
      <c r="AU58" s="173">
        <f t="shared" si="9"/>
        <v>0</v>
      </c>
      <c r="AV58" s="35">
        <f t="shared" si="10"/>
        <v>0</v>
      </c>
      <c r="AW58" s="173">
        <f t="shared" si="11"/>
        <v>0</v>
      </c>
      <c r="AX58" s="45"/>
    </row>
    <row r="59" spans="1:50">
      <c r="A59" s="15">
        <v>49</v>
      </c>
      <c r="B59" s="27"/>
      <c r="C59" s="28"/>
      <c r="D59" s="28"/>
      <c r="E59" s="52"/>
      <c r="F59" s="27"/>
      <c r="G59" s="28"/>
      <c r="H59" s="27"/>
      <c r="I59" s="28"/>
      <c r="J59" s="27"/>
      <c r="K59" s="28"/>
      <c r="L59" s="27"/>
      <c r="M59" s="28"/>
      <c r="N59" s="27"/>
      <c r="O59" s="28"/>
      <c r="P59" s="206"/>
      <c r="Q59" s="207"/>
      <c r="R59" s="207"/>
      <c r="S59" s="211"/>
      <c r="T59" s="80"/>
      <c r="U59" s="173"/>
      <c r="V59" s="27"/>
      <c r="W59" s="173"/>
      <c r="X59" s="27"/>
      <c r="Y59" s="35">
        <f t="shared" si="12"/>
        <v>0</v>
      </c>
      <c r="Z59" s="213">
        <f t="shared" si="13"/>
        <v>0</v>
      </c>
      <c r="AA59" s="214">
        <f t="shared" si="14"/>
        <v>0</v>
      </c>
      <c r="AD59" s="20"/>
      <c r="AO59" s="28">
        <f t="shared" si="3"/>
        <v>0</v>
      </c>
      <c r="AP59" s="28">
        <f t="shared" si="4"/>
        <v>0</v>
      </c>
      <c r="AQ59" s="28">
        <f t="shared" si="5"/>
        <v>0</v>
      </c>
      <c r="AR59" s="28">
        <f t="shared" si="6"/>
        <v>0</v>
      </c>
      <c r="AS59" s="28">
        <f t="shared" si="7"/>
        <v>0</v>
      </c>
      <c r="AT59" s="229">
        <f t="shared" si="8"/>
        <v>0</v>
      </c>
      <c r="AU59" s="173">
        <f t="shared" si="9"/>
        <v>0</v>
      </c>
      <c r="AV59" s="35">
        <f t="shared" si="10"/>
        <v>0</v>
      </c>
      <c r="AW59" s="173">
        <f t="shared" si="11"/>
        <v>0</v>
      </c>
      <c r="AX59" s="45"/>
    </row>
    <row r="60" spans="1:50" ht="15.75" thickBot="1">
      <c r="A60" s="16">
        <v>50</v>
      </c>
      <c r="B60" s="29"/>
      <c r="C60" s="32"/>
      <c r="D60" s="32"/>
      <c r="E60" s="54"/>
      <c r="F60" s="29"/>
      <c r="G60" s="30"/>
      <c r="H60" s="36"/>
      <c r="I60" s="31"/>
      <c r="J60" s="29"/>
      <c r="K60" s="32"/>
      <c r="L60" s="29"/>
      <c r="M60" s="32"/>
      <c r="N60" s="29"/>
      <c r="O60" s="32"/>
      <c r="P60" s="208"/>
      <c r="Q60" s="209"/>
      <c r="R60" s="209"/>
      <c r="S60" s="212"/>
      <c r="T60" s="31"/>
      <c r="U60" s="32"/>
      <c r="V60" s="29"/>
      <c r="W60" s="32"/>
      <c r="X60" s="29"/>
      <c r="Y60" s="30">
        <f t="shared" si="12"/>
        <v>0</v>
      </c>
      <c r="Z60" s="213">
        <f t="shared" si="13"/>
        <v>0</v>
      </c>
      <c r="AA60" s="214">
        <f t="shared" si="14"/>
        <v>0</v>
      </c>
      <c r="AD60" s="20"/>
      <c r="AO60" s="28">
        <f t="shared" si="3"/>
        <v>0</v>
      </c>
      <c r="AP60" s="28">
        <f t="shared" si="4"/>
        <v>0</v>
      </c>
      <c r="AQ60" s="28">
        <f t="shared" si="5"/>
        <v>0</v>
      </c>
      <c r="AR60" s="28">
        <f t="shared" si="6"/>
        <v>0</v>
      </c>
      <c r="AS60" s="28">
        <f t="shared" si="7"/>
        <v>0</v>
      </c>
      <c r="AT60" s="229">
        <f t="shared" si="8"/>
        <v>0</v>
      </c>
      <c r="AU60" s="173">
        <f t="shared" si="9"/>
        <v>0</v>
      </c>
      <c r="AV60" s="35">
        <f t="shared" si="10"/>
        <v>0</v>
      </c>
      <c r="AW60" s="173">
        <f t="shared" si="11"/>
        <v>0</v>
      </c>
      <c r="AX60" s="45"/>
    </row>
  </sheetData>
  <pageMargins left="0.25" right="0.25" top="0.75" bottom="0.75" header="0.3" footer="0.3"/>
  <pageSetup paperSize="9" scale="50" orientation="landscape" horizont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3:BA60"/>
  <sheetViews>
    <sheetView showGridLines="0" topLeftCell="A10" zoomScale="75" zoomScaleNormal="75" workbookViewId="0">
      <selection activeCell="AA14" sqref="AA14"/>
    </sheetView>
  </sheetViews>
  <sheetFormatPr baseColWidth="10" defaultRowHeight="15" outlineLevelRow="1" outlineLevelCol="2"/>
  <cols>
    <col min="1" max="1" width="4.75" customWidth="1"/>
    <col min="2" max="2" width="25" customWidth="1"/>
    <col min="3" max="3" width="18.125" customWidth="1"/>
    <col min="4" max="4" width="11.375" customWidth="1"/>
    <col min="5" max="5" width="25.25" customWidth="1"/>
    <col min="6" max="7" width="5.75" customWidth="1" outlineLevel="1"/>
    <col min="8" max="9" width="5.75" customWidth="1" outlineLevel="2"/>
    <col min="10" max="24" width="5.75" customWidth="1" outlineLevel="1"/>
    <col min="25" max="25" width="7" customWidth="1" outlineLevel="1"/>
    <col min="26" max="26" width="17.125" customWidth="1" outlineLevel="1"/>
    <col min="27" max="27" width="17.875" customWidth="1" outlineLevel="1"/>
    <col min="28" max="28" width="17.75" customWidth="1" outlineLevel="1"/>
    <col min="29" max="29" width="5.75" customWidth="1" outlineLevel="1"/>
    <col min="30" max="30" width="10.75" customWidth="1"/>
    <col min="31" max="31" width="13.125" customWidth="1"/>
    <col min="32" max="32" width="12.875" customWidth="1"/>
    <col min="33" max="33" width="13.375" customWidth="1"/>
    <col min="34" max="35" width="12.375" customWidth="1"/>
    <col min="36" max="39" width="10.75" customWidth="1"/>
    <col min="40" max="40" width="13.375" customWidth="1"/>
    <col min="41" max="44" width="12.75" customWidth="1"/>
    <col min="45" max="45" width="9.25" customWidth="1"/>
    <col min="46" max="46" width="8.875" customWidth="1"/>
  </cols>
  <sheetData>
    <row r="3" spans="1:53" ht="74.25" customHeight="1">
      <c r="T3" s="17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"/>
      <c r="AI3" s="1"/>
    </row>
    <row r="7" spans="1:53" ht="15.75" thickBot="1"/>
    <row r="8" spans="1:53" outlineLevel="1">
      <c r="F8" s="24" t="s">
        <v>15</v>
      </c>
      <c r="G8" s="23"/>
      <c r="H8" s="24" t="s">
        <v>45</v>
      </c>
      <c r="I8" s="23"/>
      <c r="J8" s="24" t="s">
        <v>13</v>
      </c>
      <c r="K8" s="23"/>
      <c r="L8" s="2" t="s">
        <v>17</v>
      </c>
      <c r="M8" s="3"/>
      <c r="N8" s="2" t="s">
        <v>35</v>
      </c>
      <c r="O8" s="3"/>
      <c r="P8" s="2" t="s">
        <v>48</v>
      </c>
      <c r="Q8" s="3"/>
      <c r="R8" s="3"/>
      <c r="S8" s="198"/>
      <c r="T8" s="3" t="s">
        <v>16</v>
      </c>
      <c r="U8" s="3"/>
      <c r="V8" s="2" t="s">
        <v>18</v>
      </c>
      <c r="W8" s="3"/>
      <c r="X8" s="2" t="s">
        <v>14</v>
      </c>
      <c r="Y8" s="3"/>
      <c r="Z8" s="4"/>
      <c r="AA8" s="4"/>
      <c r="AD8" s="20"/>
      <c r="AO8" s="105" t="s">
        <v>15</v>
      </c>
      <c r="AP8" s="105" t="s">
        <v>45</v>
      </c>
      <c r="AQ8" s="105" t="s">
        <v>13</v>
      </c>
      <c r="AR8" s="34" t="s">
        <v>17</v>
      </c>
      <c r="AS8" s="34" t="s">
        <v>35</v>
      </c>
      <c r="AT8" s="34" t="s">
        <v>48</v>
      </c>
      <c r="AU8" s="34" t="s">
        <v>16</v>
      </c>
      <c r="AV8" s="34" t="s">
        <v>18</v>
      </c>
      <c r="AW8" s="34" t="s">
        <v>14</v>
      </c>
      <c r="AX8" s="5"/>
      <c r="AZ8" s="5"/>
      <c r="BA8" s="5"/>
    </row>
    <row r="9" spans="1:53" ht="36.75" thickBot="1">
      <c r="B9" s="148" t="s">
        <v>257</v>
      </c>
      <c r="F9" s="21" t="s">
        <v>42</v>
      </c>
      <c r="G9" s="5"/>
      <c r="H9" s="21" t="s">
        <v>12</v>
      </c>
      <c r="I9" s="5"/>
      <c r="J9" s="21" t="s">
        <v>43</v>
      </c>
      <c r="K9" s="22"/>
      <c r="L9" s="21" t="s">
        <v>46</v>
      </c>
      <c r="M9" s="22"/>
      <c r="N9" s="21" t="s">
        <v>47</v>
      </c>
      <c r="O9" s="22"/>
      <c r="P9" s="199" t="s">
        <v>49</v>
      </c>
      <c r="Q9" s="200"/>
      <c r="R9" s="200"/>
      <c r="S9" s="201"/>
      <c r="T9" s="22" t="s">
        <v>50</v>
      </c>
      <c r="U9" s="22"/>
      <c r="V9" s="21" t="s">
        <v>51</v>
      </c>
      <c r="W9" s="22"/>
      <c r="X9" s="21" t="s">
        <v>44</v>
      </c>
      <c r="Y9" s="22"/>
      <c r="Z9" s="107" t="s">
        <v>21</v>
      </c>
      <c r="AA9" s="107" t="s">
        <v>11</v>
      </c>
      <c r="AD9" s="20"/>
      <c r="AO9" s="104" t="s">
        <v>42</v>
      </c>
      <c r="AP9" s="104" t="s">
        <v>12</v>
      </c>
      <c r="AQ9" s="104" t="s">
        <v>43</v>
      </c>
      <c r="AR9" s="104" t="s">
        <v>46</v>
      </c>
      <c r="AS9" s="104" t="s">
        <v>47</v>
      </c>
      <c r="AT9" s="104" t="s">
        <v>49</v>
      </c>
      <c r="AU9" s="104" t="s">
        <v>50</v>
      </c>
      <c r="AV9" s="104" t="s">
        <v>51</v>
      </c>
      <c r="AW9" s="104" t="s">
        <v>44</v>
      </c>
      <c r="AX9" s="22"/>
      <c r="AZ9" s="22"/>
      <c r="BA9" s="22"/>
    </row>
    <row r="10" spans="1:53" ht="16.5" thickBot="1">
      <c r="A10" s="11" t="s">
        <v>0</v>
      </c>
      <c r="B10" s="12" t="s">
        <v>1</v>
      </c>
      <c r="C10" s="12" t="s">
        <v>2</v>
      </c>
      <c r="D10" s="13" t="s">
        <v>3</v>
      </c>
      <c r="E10" s="12" t="s">
        <v>4</v>
      </c>
      <c r="F10" s="7" t="s">
        <v>37</v>
      </c>
      <c r="G10" s="8" t="s">
        <v>52</v>
      </c>
      <c r="H10" s="7" t="s">
        <v>53</v>
      </c>
      <c r="I10" s="8" t="s">
        <v>5</v>
      </c>
      <c r="J10" s="7" t="s">
        <v>7</v>
      </c>
      <c r="K10" s="8" t="s">
        <v>5</v>
      </c>
      <c r="L10" s="9" t="s">
        <v>37</v>
      </c>
      <c r="M10" s="10" t="s">
        <v>53</v>
      </c>
      <c r="N10" s="9" t="s">
        <v>8</v>
      </c>
      <c r="O10" s="10" t="s">
        <v>5</v>
      </c>
      <c r="P10" s="196" t="s">
        <v>53</v>
      </c>
      <c r="Q10" s="197" t="s">
        <v>8</v>
      </c>
      <c r="R10" s="202" t="s">
        <v>37</v>
      </c>
      <c r="S10" s="203" t="s">
        <v>410</v>
      </c>
      <c r="T10" s="9" t="s">
        <v>8</v>
      </c>
      <c r="U10" s="10" t="s">
        <v>5</v>
      </c>
      <c r="V10" s="9" t="s">
        <v>368</v>
      </c>
      <c r="W10" s="10" t="s">
        <v>6</v>
      </c>
      <c r="X10" s="9" t="s">
        <v>6</v>
      </c>
      <c r="Y10" s="10" t="s">
        <v>6</v>
      </c>
      <c r="Z10" s="106"/>
      <c r="AA10" s="106"/>
      <c r="AD10" s="20"/>
      <c r="AO10" s="34" t="s">
        <v>10</v>
      </c>
      <c r="AP10" s="34" t="s">
        <v>10</v>
      </c>
      <c r="AQ10" s="34" t="s">
        <v>10</v>
      </c>
      <c r="AR10" s="34" t="s">
        <v>10</v>
      </c>
      <c r="AS10" s="34" t="s">
        <v>10</v>
      </c>
      <c r="AT10" s="34" t="s">
        <v>10</v>
      </c>
      <c r="AU10" s="34" t="s">
        <v>10</v>
      </c>
      <c r="AV10" s="79" t="s">
        <v>10</v>
      </c>
      <c r="AW10" s="34" t="s">
        <v>10</v>
      </c>
      <c r="AX10" s="5"/>
    </row>
    <row r="11" spans="1:53">
      <c r="A11" s="14">
        <v>1</v>
      </c>
      <c r="B11" s="53" t="s">
        <v>76</v>
      </c>
      <c r="C11" s="53" t="s">
        <v>95</v>
      </c>
      <c r="D11" s="26">
        <v>2008</v>
      </c>
      <c r="E11" s="112" t="s">
        <v>113</v>
      </c>
      <c r="F11" s="25">
        <v>202</v>
      </c>
      <c r="G11" s="35">
        <v>202</v>
      </c>
      <c r="H11" s="25">
        <v>202</v>
      </c>
      <c r="I11" s="84">
        <v>191</v>
      </c>
      <c r="J11" s="25">
        <v>161</v>
      </c>
      <c r="K11" s="152">
        <v>181</v>
      </c>
      <c r="L11" s="25">
        <v>191</v>
      </c>
      <c r="M11" s="152">
        <v>202</v>
      </c>
      <c r="N11" s="102">
        <v>161</v>
      </c>
      <c r="O11" s="84">
        <v>171</v>
      </c>
      <c r="P11" s="217"/>
      <c r="Q11" s="218"/>
      <c r="R11" s="218"/>
      <c r="S11" s="231"/>
      <c r="T11" s="210">
        <v>202</v>
      </c>
      <c r="U11" s="210">
        <v>191</v>
      </c>
      <c r="V11" s="102">
        <v>191</v>
      </c>
      <c r="W11" s="84">
        <v>181</v>
      </c>
      <c r="X11" s="102">
        <v>171</v>
      </c>
      <c r="Y11" s="103">
        <f t="shared" ref="Y11:Y33" si="0">X11</f>
        <v>171</v>
      </c>
      <c r="Z11" s="213">
        <f t="shared" ref="Z11:Z33" si="1">SUM(F11:O11)+SUM(T11:Y11)+S11</f>
        <v>2971</v>
      </c>
      <c r="AA11" s="214">
        <f t="shared" ref="AA11:AA34" si="2">Z11-SMALL(AO11:AW11,1)</f>
        <v>2971</v>
      </c>
      <c r="AB11" s="77"/>
      <c r="AC11" s="77"/>
      <c r="AD11" s="77"/>
      <c r="AO11" s="28">
        <f>F11+G11</f>
        <v>404</v>
      </c>
      <c r="AP11" s="28">
        <f>H11+I11</f>
        <v>393</v>
      </c>
      <c r="AQ11" s="28">
        <f>J11+K11</f>
        <v>342</v>
      </c>
      <c r="AR11" s="28">
        <f>L11+M11</f>
        <v>393</v>
      </c>
      <c r="AS11" s="28">
        <f>N11+O11</f>
        <v>332</v>
      </c>
      <c r="AT11" s="229">
        <f>S11</f>
        <v>0</v>
      </c>
      <c r="AU11" s="173">
        <f>T11+U11</f>
        <v>393</v>
      </c>
      <c r="AV11" s="35">
        <f>V11+W11</f>
        <v>372</v>
      </c>
      <c r="AW11" s="173">
        <f>X11+Y11</f>
        <v>342</v>
      </c>
      <c r="AX11" s="45"/>
    </row>
    <row r="12" spans="1:53">
      <c r="A12" s="15">
        <v>2</v>
      </c>
      <c r="B12" s="53" t="s">
        <v>98</v>
      </c>
      <c r="C12" s="53" t="s">
        <v>99</v>
      </c>
      <c r="D12" s="28">
        <v>2008</v>
      </c>
      <c r="E12" s="112" t="s">
        <v>114</v>
      </c>
      <c r="F12" s="27">
        <v>191</v>
      </c>
      <c r="G12" s="35">
        <v>161</v>
      </c>
      <c r="H12" s="27">
        <v>136</v>
      </c>
      <c r="I12" s="28">
        <v>171</v>
      </c>
      <c r="J12" s="27">
        <v>202</v>
      </c>
      <c r="K12" s="52">
        <v>191</v>
      </c>
      <c r="L12" s="27">
        <v>181</v>
      </c>
      <c r="M12" s="52">
        <v>191</v>
      </c>
      <c r="N12" s="27">
        <v>144</v>
      </c>
      <c r="O12" s="28">
        <v>191</v>
      </c>
      <c r="P12" s="206">
        <v>202</v>
      </c>
      <c r="Q12" s="207">
        <v>191</v>
      </c>
      <c r="R12" s="207">
        <v>202</v>
      </c>
      <c r="S12" s="220">
        <v>396.66666666666669</v>
      </c>
      <c r="T12" s="210">
        <v>152</v>
      </c>
      <c r="U12" s="210">
        <v>202</v>
      </c>
      <c r="V12" s="27">
        <v>202</v>
      </c>
      <c r="W12" s="173">
        <v>202</v>
      </c>
      <c r="X12" s="27">
        <v>181</v>
      </c>
      <c r="Y12" s="35">
        <f t="shared" si="0"/>
        <v>181</v>
      </c>
      <c r="Z12" s="213">
        <f t="shared" si="1"/>
        <v>3275.6666666666665</v>
      </c>
      <c r="AA12" s="214">
        <f t="shared" si="2"/>
        <v>2968.6666666666665</v>
      </c>
      <c r="AB12" s="77"/>
      <c r="AC12" s="77"/>
      <c r="AD12" s="77"/>
      <c r="AO12" s="159">
        <f>F12+G12</f>
        <v>352</v>
      </c>
      <c r="AP12" s="28">
        <f>H12+I12</f>
        <v>307</v>
      </c>
      <c r="AQ12" s="28">
        <f>J12+K12</f>
        <v>393</v>
      </c>
      <c r="AR12" s="28">
        <f>L12+M12</f>
        <v>372</v>
      </c>
      <c r="AS12" s="28">
        <f>N12+O12</f>
        <v>335</v>
      </c>
      <c r="AT12" s="229">
        <f t="shared" ref="AT12:AT60" si="3">S12</f>
        <v>396.66666666666669</v>
      </c>
      <c r="AU12" s="173">
        <f t="shared" ref="AU12:AU60" si="4">T12+U12</f>
        <v>354</v>
      </c>
      <c r="AV12" s="35">
        <f t="shared" ref="AV12:AV60" si="5">V12+W12</f>
        <v>404</v>
      </c>
      <c r="AW12" s="173">
        <f t="shared" ref="AW12:AW60" si="6">X12+Y12</f>
        <v>362</v>
      </c>
      <c r="AX12" s="45"/>
    </row>
    <row r="13" spans="1:53">
      <c r="A13" s="15">
        <v>3</v>
      </c>
      <c r="B13" s="173" t="s">
        <v>272</v>
      </c>
      <c r="C13" s="173" t="s">
        <v>181</v>
      </c>
      <c r="D13" s="28">
        <v>2009</v>
      </c>
      <c r="E13" s="35" t="s">
        <v>69</v>
      </c>
      <c r="F13" s="27"/>
      <c r="G13" s="35"/>
      <c r="H13" s="27">
        <v>120</v>
      </c>
      <c r="I13" s="153">
        <v>181</v>
      </c>
      <c r="J13" s="27">
        <v>136</v>
      </c>
      <c r="K13" s="52">
        <v>161</v>
      </c>
      <c r="L13" s="27">
        <v>202</v>
      </c>
      <c r="M13" s="52">
        <v>136</v>
      </c>
      <c r="N13" s="27">
        <v>202</v>
      </c>
      <c r="O13" s="28">
        <v>181</v>
      </c>
      <c r="P13" s="206">
        <v>191</v>
      </c>
      <c r="Q13" s="207">
        <v>202</v>
      </c>
      <c r="R13" s="207">
        <v>191</v>
      </c>
      <c r="S13" s="220">
        <v>389.33333333333331</v>
      </c>
      <c r="T13" s="210">
        <v>191</v>
      </c>
      <c r="U13" s="210">
        <v>181</v>
      </c>
      <c r="V13" s="27">
        <v>181</v>
      </c>
      <c r="W13" s="173">
        <v>191</v>
      </c>
      <c r="X13" s="27">
        <v>161</v>
      </c>
      <c r="Y13" s="35">
        <f t="shared" si="0"/>
        <v>161</v>
      </c>
      <c r="Z13" s="213">
        <f t="shared" si="1"/>
        <v>2774.3333333333335</v>
      </c>
      <c r="AA13" s="214">
        <f t="shared" si="2"/>
        <v>2774.3333333333335</v>
      </c>
      <c r="AB13" s="77"/>
      <c r="AC13" s="77"/>
      <c r="AD13" s="77"/>
      <c r="AO13" s="159">
        <f t="shared" ref="AO13:AO60" si="7">F13+G13</f>
        <v>0</v>
      </c>
      <c r="AP13" s="159">
        <f t="shared" ref="AP13:AP60" si="8">H13+I13</f>
        <v>301</v>
      </c>
      <c r="AQ13" s="159">
        <f t="shared" ref="AQ13:AQ60" si="9">J13+K13</f>
        <v>297</v>
      </c>
      <c r="AR13" s="159">
        <f t="shared" ref="AR13:AR60" si="10">L13+M13</f>
        <v>338</v>
      </c>
      <c r="AS13" s="159">
        <f t="shared" ref="AS13:AS60" si="11">N13+O13</f>
        <v>383</v>
      </c>
      <c r="AT13" s="229">
        <f t="shared" si="3"/>
        <v>389.33333333333331</v>
      </c>
      <c r="AU13" s="173">
        <f t="shared" si="4"/>
        <v>372</v>
      </c>
      <c r="AV13" s="35">
        <f t="shared" si="5"/>
        <v>372</v>
      </c>
      <c r="AW13" s="173">
        <f t="shared" si="6"/>
        <v>322</v>
      </c>
      <c r="AX13" s="45"/>
    </row>
    <row r="14" spans="1:53">
      <c r="A14" s="15">
        <v>4</v>
      </c>
      <c r="B14" s="111" t="s">
        <v>96</v>
      </c>
      <c r="C14" s="111" t="s">
        <v>97</v>
      </c>
      <c r="D14" s="28">
        <v>2009</v>
      </c>
      <c r="E14" s="113" t="s">
        <v>114</v>
      </c>
      <c r="F14" s="122">
        <v>181</v>
      </c>
      <c r="G14" s="35">
        <v>191</v>
      </c>
      <c r="H14" s="27">
        <v>161</v>
      </c>
      <c r="I14" s="28">
        <v>136</v>
      </c>
      <c r="J14" s="27">
        <v>191</v>
      </c>
      <c r="K14" s="52">
        <v>171</v>
      </c>
      <c r="L14" s="27">
        <v>171</v>
      </c>
      <c r="M14" s="52">
        <v>144</v>
      </c>
      <c r="N14" s="27">
        <v>181</v>
      </c>
      <c r="O14" s="28">
        <v>161</v>
      </c>
      <c r="P14" s="206">
        <v>171</v>
      </c>
      <c r="Q14" s="207">
        <v>181</v>
      </c>
      <c r="R14" s="207">
        <v>161</v>
      </c>
      <c r="S14" s="220">
        <v>342</v>
      </c>
      <c r="T14" s="210">
        <v>128</v>
      </c>
      <c r="U14" s="210">
        <v>171</v>
      </c>
      <c r="V14" s="27">
        <v>161</v>
      </c>
      <c r="W14" s="173">
        <v>152</v>
      </c>
      <c r="X14" s="27">
        <v>105</v>
      </c>
      <c r="Y14" s="35">
        <f t="shared" si="0"/>
        <v>105</v>
      </c>
      <c r="Z14" s="213">
        <f t="shared" si="1"/>
        <v>2852</v>
      </c>
      <c r="AA14" s="214">
        <f t="shared" si="2"/>
        <v>2642</v>
      </c>
      <c r="AB14" s="77"/>
      <c r="AC14" s="77"/>
      <c r="AD14" s="77"/>
      <c r="AO14" s="159">
        <f t="shared" si="7"/>
        <v>372</v>
      </c>
      <c r="AP14" s="159">
        <f t="shared" si="8"/>
        <v>297</v>
      </c>
      <c r="AQ14" s="159">
        <f t="shared" si="9"/>
        <v>362</v>
      </c>
      <c r="AR14" s="159">
        <f t="shared" si="10"/>
        <v>315</v>
      </c>
      <c r="AS14" s="159">
        <f t="shared" si="11"/>
        <v>342</v>
      </c>
      <c r="AT14" s="229">
        <f t="shared" si="3"/>
        <v>342</v>
      </c>
      <c r="AU14" s="173">
        <f t="shared" si="4"/>
        <v>299</v>
      </c>
      <c r="AV14" s="35">
        <f t="shared" si="5"/>
        <v>313</v>
      </c>
      <c r="AW14" s="173">
        <f t="shared" si="6"/>
        <v>210</v>
      </c>
      <c r="AX14" s="45"/>
    </row>
    <row r="15" spans="1:53">
      <c r="A15" s="15">
        <v>5</v>
      </c>
      <c r="B15" s="53" t="s">
        <v>79</v>
      </c>
      <c r="C15" s="53" t="s">
        <v>100</v>
      </c>
      <c r="D15" s="28">
        <v>2008</v>
      </c>
      <c r="E15" s="112" t="s">
        <v>82</v>
      </c>
      <c r="F15" s="27">
        <v>171</v>
      </c>
      <c r="G15" s="35">
        <v>181</v>
      </c>
      <c r="H15" s="27">
        <v>152</v>
      </c>
      <c r="I15" s="28">
        <v>128</v>
      </c>
      <c r="J15" s="27">
        <v>128</v>
      </c>
      <c r="K15" s="52">
        <v>152</v>
      </c>
      <c r="L15" s="27">
        <v>161</v>
      </c>
      <c r="M15" s="52">
        <v>100</v>
      </c>
      <c r="N15" s="27">
        <v>136</v>
      </c>
      <c r="O15" s="28">
        <v>136</v>
      </c>
      <c r="P15" s="206">
        <v>181</v>
      </c>
      <c r="Q15" s="207">
        <v>171</v>
      </c>
      <c r="R15" s="207">
        <v>171</v>
      </c>
      <c r="S15" s="220">
        <v>348.66666666666669</v>
      </c>
      <c r="T15" s="210">
        <v>181</v>
      </c>
      <c r="U15" s="210">
        <v>161</v>
      </c>
      <c r="V15" s="27">
        <v>152</v>
      </c>
      <c r="W15" s="173">
        <v>144</v>
      </c>
      <c r="X15" s="27">
        <v>120</v>
      </c>
      <c r="Y15" s="35">
        <f t="shared" si="0"/>
        <v>120</v>
      </c>
      <c r="Z15" s="213">
        <f t="shared" si="1"/>
        <v>2671.6666666666665</v>
      </c>
      <c r="AA15" s="214">
        <f t="shared" si="2"/>
        <v>2431.6666666666665</v>
      </c>
      <c r="AB15" s="77"/>
      <c r="AC15" s="77"/>
      <c r="AD15" s="77"/>
      <c r="AO15" s="159">
        <f t="shared" si="7"/>
        <v>352</v>
      </c>
      <c r="AP15" s="159">
        <f t="shared" si="8"/>
        <v>280</v>
      </c>
      <c r="AQ15" s="159">
        <f t="shared" si="9"/>
        <v>280</v>
      </c>
      <c r="AR15" s="159">
        <f t="shared" si="10"/>
        <v>261</v>
      </c>
      <c r="AS15" s="159">
        <f t="shared" si="11"/>
        <v>272</v>
      </c>
      <c r="AT15" s="229">
        <f t="shared" si="3"/>
        <v>348.66666666666669</v>
      </c>
      <c r="AU15" s="173">
        <f t="shared" si="4"/>
        <v>342</v>
      </c>
      <c r="AV15" s="35">
        <f t="shared" si="5"/>
        <v>296</v>
      </c>
      <c r="AW15" s="173">
        <f t="shared" si="6"/>
        <v>240</v>
      </c>
      <c r="AX15" s="45"/>
    </row>
    <row r="16" spans="1:53">
      <c r="A16" s="15">
        <v>6</v>
      </c>
      <c r="B16" s="53" t="s">
        <v>101</v>
      </c>
      <c r="C16" s="53" t="s">
        <v>102</v>
      </c>
      <c r="D16" s="28">
        <v>2009</v>
      </c>
      <c r="E16" s="112" t="s">
        <v>82</v>
      </c>
      <c r="F16" s="27">
        <v>161</v>
      </c>
      <c r="G16" s="35">
        <v>171</v>
      </c>
      <c r="H16" s="27"/>
      <c r="I16" s="158"/>
      <c r="J16" s="27">
        <v>152</v>
      </c>
      <c r="K16" s="52">
        <v>136</v>
      </c>
      <c r="L16" s="27">
        <v>144</v>
      </c>
      <c r="M16" s="52">
        <v>152</v>
      </c>
      <c r="N16" s="27">
        <v>128</v>
      </c>
      <c r="O16" s="28">
        <v>144</v>
      </c>
      <c r="P16" s="206">
        <v>152</v>
      </c>
      <c r="Q16" s="207">
        <v>136</v>
      </c>
      <c r="R16" s="207">
        <v>152</v>
      </c>
      <c r="S16" s="220">
        <v>293.33333333333331</v>
      </c>
      <c r="T16" s="210">
        <v>144</v>
      </c>
      <c r="U16" s="210">
        <v>152</v>
      </c>
      <c r="V16" s="27">
        <v>144</v>
      </c>
      <c r="W16" s="173">
        <v>161</v>
      </c>
      <c r="X16" s="27">
        <v>86</v>
      </c>
      <c r="Y16" s="35">
        <f t="shared" si="0"/>
        <v>86</v>
      </c>
      <c r="Z16" s="213">
        <f t="shared" si="1"/>
        <v>2254.3333333333335</v>
      </c>
      <c r="AA16" s="214">
        <f t="shared" si="2"/>
        <v>2254.3333333333335</v>
      </c>
      <c r="AB16" s="77"/>
      <c r="AC16" s="77"/>
      <c r="AD16" s="77"/>
      <c r="AO16" s="159">
        <f t="shared" si="7"/>
        <v>332</v>
      </c>
      <c r="AP16" s="159">
        <f t="shared" si="8"/>
        <v>0</v>
      </c>
      <c r="AQ16" s="159">
        <f t="shared" si="9"/>
        <v>288</v>
      </c>
      <c r="AR16" s="159">
        <f t="shared" si="10"/>
        <v>296</v>
      </c>
      <c r="AS16" s="159">
        <f t="shared" si="11"/>
        <v>272</v>
      </c>
      <c r="AT16" s="229">
        <f t="shared" si="3"/>
        <v>293.33333333333331</v>
      </c>
      <c r="AU16" s="173">
        <f t="shared" si="4"/>
        <v>296</v>
      </c>
      <c r="AV16" s="35">
        <f t="shared" si="5"/>
        <v>305</v>
      </c>
      <c r="AW16" s="173">
        <f t="shared" si="6"/>
        <v>172</v>
      </c>
      <c r="AX16" s="45"/>
    </row>
    <row r="17" spans="1:50">
      <c r="A17" s="15">
        <v>7</v>
      </c>
      <c r="B17" s="173" t="s">
        <v>270</v>
      </c>
      <c r="C17" s="173" t="s">
        <v>271</v>
      </c>
      <c r="D17" s="28">
        <v>2008</v>
      </c>
      <c r="E17" s="112" t="s">
        <v>82</v>
      </c>
      <c r="F17" s="27"/>
      <c r="G17" s="35"/>
      <c r="H17" s="27">
        <v>181</v>
      </c>
      <c r="I17" s="28">
        <v>144</v>
      </c>
      <c r="J17" s="27">
        <v>181</v>
      </c>
      <c r="K17" s="52">
        <v>144</v>
      </c>
      <c r="L17" s="27">
        <v>136</v>
      </c>
      <c r="M17" s="52">
        <v>120</v>
      </c>
      <c r="N17" s="27">
        <v>115</v>
      </c>
      <c r="O17" s="28">
        <v>152</v>
      </c>
      <c r="P17" s="206">
        <v>136</v>
      </c>
      <c r="Q17" s="207">
        <v>152</v>
      </c>
      <c r="R17" s="207">
        <v>181</v>
      </c>
      <c r="S17" s="220">
        <v>312.66666666666669</v>
      </c>
      <c r="T17" s="210">
        <v>171</v>
      </c>
      <c r="U17" s="210">
        <v>105</v>
      </c>
      <c r="V17" s="27"/>
      <c r="W17" s="173"/>
      <c r="X17" s="27">
        <v>95</v>
      </c>
      <c r="Y17" s="35">
        <f t="shared" si="0"/>
        <v>95</v>
      </c>
      <c r="Z17" s="213">
        <f t="shared" si="1"/>
        <v>1951.6666666666667</v>
      </c>
      <c r="AA17" s="214">
        <f t="shared" si="2"/>
        <v>1951.6666666666667</v>
      </c>
      <c r="AB17" s="77"/>
      <c r="AC17" s="77"/>
      <c r="AD17" s="77"/>
      <c r="AO17" s="159">
        <f t="shared" si="7"/>
        <v>0</v>
      </c>
      <c r="AP17" s="159">
        <f t="shared" si="8"/>
        <v>325</v>
      </c>
      <c r="AQ17" s="159">
        <f t="shared" si="9"/>
        <v>325</v>
      </c>
      <c r="AR17" s="159">
        <f t="shared" si="10"/>
        <v>256</v>
      </c>
      <c r="AS17" s="159">
        <f t="shared" si="11"/>
        <v>267</v>
      </c>
      <c r="AT17" s="229">
        <f t="shared" si="3"/>
        <v>312.66666666666669</v>
      </c>
      <c r="AU17" s="173">
        <f t="shared" si="4"/>
        <v>276</v>
      </c>
      <c r="AV17" s="35">
        <f t="shared" si="5"/>
        <v>0</v>
      </c>
      <c r="AW17" s="173">
        <f t="shared" si="6"/>
        <v>190</v>
      </c>
      <c r="AX17" s="45"/>
    </row>
    <row r="18" spans="1:50">
      <c r="A18" s="15">
        <v>8</v>
      </c>
      <c r="B18" s="53" t="s">
        <v>76</v>
      </c>
      <c r="C18" s="53" t="s">
        <v>77</v>
      </c>
      <c r="D18" s="28">
        <v>2009</v>
      </c>
      <c r="E18" s="112" t="s">
        <v>84</v>
      </c>
      <c r="F18" s="27">
        <v>110</v>
      </c>
      <c r="G18" s="35">
        <v>110</v>
      </c>
      <c r="H18" s="27">
        <v>83</v>
      </c>
      <c r="I18" s="157">
        <v>83</v>
      </c>
      <c r="J18" s="27">
        <v>161</v>
      </c>
      <c r="K18" s="52">
        <v>181</v>
      </c>
      <c r="L18" s="27">
        <v>128</v>
      </c>
      <c r="M18" s="52">
        <v>128</v>
      </c>
      <c r="N18" s="27">
        <v>95</v>
      </c>
      <c r="O18" s="28">
        <v>115</v>
      </c>
      <c r="P18" s="206"/>
      <c r="Q18" s="207"/>
      <c r="R18" s="207"/>
      <c r="S18" s="220"/>
      <c r="T18" s="210">
        <v>110</v>
      </c>
      <c r="U18" s="210">
        <v>115</v>
      </c>
      <c r="V18" s="27">
        <v>115</v>
      </c>
      <c r="W18" s="173">
        <v>120</v>
      </c>
      <c r="X18" s="27">
        <v>78</v>
      </c>
      <c r="Y18" s="35">
        <f t="shared" si="0"/>
        <v>78</v>
      </c>
      <c r="Z18" s="213">
        <f t="shared" si="1"/>
        <v>1810</v>
      </c>
      <c r="AA18" s="214">
        <f t="shared" si="2"/>
        <v>1810</v>
      </c>
      <c r="AB18" s="77"/>
      <c r="AC18" s="77"/>
      <c r="AD18" s="77"/>
      <c r="AO18" s="159">
        <f t="shared" si="7"/>
        <v>220</v>
      </c>
      <c r="AP18" s="159">
        <f t="shared" si="8"/>
        <v>166</v>
      </c>
      <c r="AQ18" s="159">
        <f t="shared" si="9"/>
        <v>342</v>
      </c>
      <c r="AR18" s="159">
        <f t="shared" si="10"/>
        <v>256</v>
      </c>
      <c r="AS18" s="159">
        <f t="shared" si="11"/>
        <v>210</v>
      </c>
      <c r="AT18" s="229">
        <f t="shared" si="3"/>
        <v>0</v>
      </c>
      <c r="AU18" s="173">
        <f t="shared" si="4"/>
        <v>225</v>
      </c>
      <c r="AV18" s="35">
        <f t="shared" si="5"/>
        <v>235</v>
      </c>
      <c r="AW18" s="173">
        <f t="shared" si="6"/>
        <v>156</v>
      </c>
      <c r="AX18" s="45"/>
    </row>
    <row r="19" spans="1:50">
      <c r="A19" s="15">
        <v>9</v>
      </c>
      <c r="B19" s="173" t="s">
        <v>280</v>
      </c>
      <c r="C19" s="173" t="s">
        <v>281</v>
      </c>
      <c r="D19" s="28">
        <v>2008</v>
      </c>
      <c r="E19" s="35" t="s">
        <v>69</v>
      </c>
      <c r="F19" s="27"/>
      <c r="G19" s="35"/>
      <c r="H19" s="27">
        <v>89</v>
      </c>
      <c r="I19" s="156">
        <v>89</v>
      </c>
      <c r="J19" s="27">
        <v>110</v>
      </c>
      <c r="K19" s="52">
        <v>110</v>
      </c>
      <c r="L19" s="27">
        <v>100</v>
      </c>
      <c r="M19" s="52">
        <v>115</v>
      </c>
      <c r="N19" s="27">
        <v>92</v>
      </c>
      <c r="O19" s="28">
        <v>100</v>
      </c>
      <c r="P19" s="206">
        <v>128</v>
      </c>
      <c r="Q19" s="207">
        <v>128</v>
      </c>
      <c r="R19" s="207">
        <v>128</v>
      </c>
      <c r="S19" s="220">
        <v>256</v>
      </c>
      <c r="T19" s="210">
        <v>95</v>
      </c>
      <c r="U19" s="210">
        <v>100</v>
      </c>
      <c r="V19" s="27">
        <v>110</v>
      </c>
      <c r="W19" s="173">
        <v>100</v>
      </c>
      <c r="X19" s="27">
        <v>74</v>
      </c>
      <c r="Y19" s="35">
        <f t="shared" si="0"/>
        <v>74</v>
      </c>
      <c r="Z19" s="213">
        <f t="shared" si="1"/>
        <v>1614</v>
      </c>
      <c r="AA19" s="214">
        <f t="shared" si="2"/>
        <v>1614</v>
      </c>
      <c r="AB19" s="77"/>
      <c r="AC19" s="77"/>
      <c r="AD19" s="77"/>
      <c r="AO19" s="159">
        <f t="shared" si="7"/>
        <v>0</v>
      </c>
      <c r="AP19" s="159">
        <f t="shared" si="8"/>
        <v>178</v>
      </c>
      <c r="AQ19" s="159">
        <f t="shared" si="9"/>
        <v>220</v>
      </c>
      <c r="AR19" s="159">
        <f t="shared" si="10"/>
        <v>215</v>
      </c>
      <c r="AS19" s="159">
        <f t="shared" si="11"/>
        <v>192</v>
      </c>
      <c r="AT19" s="229">
        <f t="shared" si="3"/>
        <v>256</v>
      </c>
      <c r="AU19" s="173">
        <f t="shared" si="4"/>
        <v>195</v>
      </c>
      <c r="AV19" s="35">
        <f t="shared" si="5"/>
        <v>210</v>
      </c>
      <c r="AW19" s="173">
        <f t="shared" si="6"/>
        <v>148</v>
      </c>
      <c r="AX19" s="45"/>
    </row>
    <row r="20" spans="1:50">
      <c r="A20" s="15">
        <v>10</v>
      </c>
      <c r="B20" s="53" t="s">
        <v>109</v>
      </c>
      <c r="C20" s="53" t="s">
        <v>110</v>
      </c>
      <c r="D20" s="28">
        <v>2009</v>
      </c>
      <c r="E20" s="112" t="s">
        <v>114</v>
      </c>
      <c r="F20" s="27">
        <v>115</v>
      </c>
      <c r="G20" s="35">
        <v>136</v>
      </c>
      <c r="H20" s="27">
        <v>128</v>
      </c>
      <c r="I20" s="28">
        <v>86</v>
      </c>
      <c r="J20" s="27"/>
      <c r="K20" s="52"/>
      <c r="L20" s="27">
        <v>110</v>
      </c>
      <c r="M20" s="52">
        <v>110</v>
      </c>
      <c r="N20" s="27">
        <v>100</v>
      </c>
      <c r="O20" s="28">
        <v>105</v>
      </c>
      <c r="P20" s="206">
        <v>144</v>
      </c>
      <c r="Q20" s="207">
        <v>161</v>
      </c>
      <c r="R20" s="207">
        <v>144</v>
      </c>
      <c r="S20" s="220">
        <v>299.33333333333331</v>
      </c>
      <c r="T20" s="210">
        <v>100</v>
      </c>
      <c r="U20" s="210">
        <v>110</v>
      </c>
      <c r="V20" s="27">
        <v>92</v>
      </c>
      <c r="W20" s="173">
        <v>92</v>
      </c>
      <c r="X20" s="27"/>
      <c r="Y20" s="35">
        <f t="shared" si="0"/>
        <v>0</v>
      </c>
      <c r="Z20" s="213">
        <f t="shared" si="1"/>
        <v>1583.3333333333333</v>
      </c>
      <c r="AA20" s="214">
        <f t="shared" si="2"/>
        <v>1583.3333333333333</v>
      </c>
      <c r="AB20" s="77"/>
      <c r="AC20" s="77"/>
      <c r="AD20" s="77"/>
      <c r="AO20" s="159">
        <f t="shared" si="7"/>
        <v>251</v>
      </c>
      <c r="AP20" s="159">
        <f t="shared" si="8"/>
        <v>214</v>
      </c>
      <c r="AQ20" s="159">
        <f t="shared" si="9"/>
        <v>0</v>
      </c>
      <c r="AR20" s="159">
        <f t="shared" si="10"/>
        <v>220</v>
      </c>
      <c r="AS20" s="159">
        <f t="shared" si="11"/>
        <v>205</v>
      </c>
      <c r="AT20" s="229">
        <f t="shared" si="3"/>
        <v>299.33333333333331</v>
      </c>
      <c r="AU20" s="173">
        <f t="shared" si="4"/>
        <v>210</v>
      </c>
      <c r="AV20" s="35">
        <f t="shared" si="5"/>
        <v>184</v>
      </c>
      <c r="AW20" s="173">
        <f t="shared" si="6"/>
        <v>0</v>
      </c>
      <c r="AX20" s="45"/>
    </row>
    <row r="21" spans="1:50">
      <c r="A21" s="15">
        <v>11</v>
      </c>
      <c r="B21" s="173" t="s">
        <v>273</v>
      </c>
      <c r="C21" s="173" t="s">
        <v>274</v>
      </c>
      <c r="D21" s="28">
        <v>2009</v>
      </c>
      <c r="E21" s="35" t="s">
        <v>275</v>
      </c>
      <c r="F21" s="27"/>
      <c r="G21" s="35"/>
      <c r="H21" s="27">
        <v>171</v>
      </c>
      <c r="I21" s="28">
        <v>115</v>
      </c>
      <c r="J21" s="27"/>
      <c r="K21" s="52"/>
      <c r="L21" s="27">
        <v>120</v>
      </c>
      <c r="M21" s="52">
        <v>181</v>
      </c>
      <c r="N21" s="27">
        <v>120</v>
      </c>
      <c r="O21" s="28">
        <v>120</v>
      </c>
      <c r="P21" s="206"/>
      <c r="Q21" s="207"/>
      <c r="R21" s="207"/>
      <c r="S21" s="220"/>
      <c r="T21" s="210">
        <v>115</v>
      </c>
      <c r="U21" s="210">
        <v>128</v>
      </c>
      <c r="V21" s="27"/>
      <c r="W21" s="173"/>
      <c r="X21" s="27">
        <v>92</v>
      </c>
      <c r="Y21" s="35">
        <f t="shared" si="0"/>
        <v>92</v>
      </c>
      <c r="Z21" s="213">
        <f t="shared" si="1"/>
        <v>1254</v>
      </c>
      <c r="AA21" s="214">
        <f t="shared" si="2"/>
        <v>1254</v>
      </c>
      <c r="AB21" s="77"/>
      <c r="AC21" s="77"/>
      <c r="AD21" s="77"/>
      <c r="AO21" s="159">
        <f t="shared" si="7"/>
        <v>0</v>
      </c>
      <c r="AP21" s="159">
        <f t="shared" si="8"/>
        <v>286</v>
      </c>
      <c r="AQ21" s="159">
        <f t="shared" si="9"/>
        <v>0</v>
      </c>
      <c r="AR21" s="159">
        <f t="shared" si="10"/>
        <v>301</v>
      </c>
      <c r="AS21" s="159">
        <f t="shared" si="11"/>
        <v>240</v>
      </c>
      <c r="AT21" s="229">
        <f t="shared" si="3"/>
        <v>0</v>
      </c>
      <c r="AU21" s="173">
        <f t="shared" si="4"/>
        <v>243</v>
      </c>
      <c r="AV21" s="35">
        <f t="shared" si="5"/>
        <v>0</v>
      </c>
      <c r="AW21" s="173">
        <f t="shared" si="6"/>
        <v>184</v>
      </c>
      <c r="AX21" s="45"/>
    </row>
    <row r="22" spans="1:50">
      <c r="A22" s="15">
        <v>12</v>
      </c>
      <c r="B22" s="27" t="s">
        <v>276</v>
      </c>
      <c r="C22" s="173" t="s">
        <v>277</v>
      </c>
      <c r="D22" s="28">
        <v>2008</v>
      </c>
      <c r="E22" s="35" t="s">
        <v>69</v>
      </c>
      <c r="F22" s="27"/>
      <c r="G22" s="35"/>
      <c r="H22" s="27">
        <v>144</v>
      </c>
      <c r="I22" s="28">
        <v>100</v>
      </c>
      <c r="J22" s="27">
        <v>144</v>
      </c>
      <c r="K22" s="52">
        <v>115</v>
      </c>
      <c r="L22" s="27"/>
      <c r="M22" s="52"/>
      <c r="N22" s="27">
        <v>110</v>
      </c>
      <c r="O22" s="28">
        <v>110</v>
      </c>
      <c r="P22" s="206"/>
      <c r="Q22" s="207"/>
      <c r="R22" s="207"/>
      <c r="S22" s="220"/>
      <c r="T22" s="210"/>
      <c r="U22" s="210"/>
      <c r="V22" s="27">
        <v>136</v>
      </c>
      <c r="W22" s="173">
        <v>128</v>
      </c>
      <c r="X22" s="27">
        <v>83</v>
      </c>
      <c r="Y22" s="35">
        <f t="shared" si="0"/>
        <v>83</v>
      </c>
      <c r="Z22" s="213">
        <f t="shared" si="1"/>
        <v>1153</v>
      </c>
      <c r="AA22" s="214">
        <f t="shared" si="2"/>
        <v>1153</v>
      </c>
      <c r="AB22" s="77"/>
      <c r="AC22" s="77"/>
      <c r="AD22" s="77"/>
      <c r="AO22" s="159">
        <f t="shared" si="7"/>
        <v>0</v>
      </c>
      <c r="AP22" s="159">
        <f t="shared" si="8"/>
        <v>244</v>
      </c>
      <c r="AQ22" s="159">
        <f t="shared" si="9"/>
        <v>259</v>
      </c>
      <c r="AR22" s="159">
        <f t="shared" si="10"/>
        <v>0</v>
      </c>
      <c r="AS22" s="159">
        <f t="shared" si="11"/>
        <v>220</v>
      </c>
      <c r="AT22" s="229">
        <f t="shared" si="3"/>
        <v>0</v>
      </c>
      <c r="AU22" s="173">
        <f t="shared" si="4"/>
        <v>0</v>
      </c>
      <c r="AV22" s="35">
        <f t="shared" si="5"/>
        <v>264</v>
      </c>
      <c r="AW22" s="173">
        <f t="shared" si="6"/>
        <v>166</v>
      </c>
      <c r="AX22" s="45"/>
    </row>
    <row r="23" spans="1:50">
      <c r="A23" s="15">
        <v>13</v>
      </c>
      <c r="B23" s="170" t="s">
        <v>107</v>
      </c>
      <c r="C23" s="53" t="s">
        <v>108</v>
      </c>
      <c r="D23" s="28">
        <v>2008</v>
      </c>
      <c r="E23" s="56" t="s">
        <v>114</v>
      </c>
      <c r="F23" s="27">
        <v>120</v>
      </c>
      <c r="G23" s="35">
        <v>144</v>
      </c>
      <c r="H23" s="27">
        <v>105</v>
      </c>
      <c r="I23" s="28">
        <v>110</v>
      </c>
      <c r="J23" s="27"/>
      <c r="K23" s="52"/>
      <c r="L23" s="27"/>
      <c r="M23" s="52"/>
      <c r="N23" s="27"/>
      <c r="O23" s="28"/>
      <c r="P23" s="206"/>
      <c r="Q23" s="207"/>
      <c r="R23" s="207"/>
      <c r="S23" s="220"/>
      <c r="T23" s="210">
        <v>136</v>
      </c>
      <c r="U23" s="210">
        <v>136</v>
      </c>
      <c r="V23" s="27">
        <v>128</v>
      </c>
      <c r="W23" s="173">
        <v>136</v>
      </c>
      <c r="X23" s="27"/>
      <c r="Y23" s="35">
        <f t="shared" si="0"/>
        <v>0</v>
      </c>
      <c r="Z23" s="213">
        <f t="shared" si="1"/>
        <v>1015</v>
      </c>
      <c r="AA23" s="214">
        <f t="shared" si="2"/>
        <v>1015</v>
      </c>
      <c r="AB23" s="77"/>
      <c r="AC23" s="77"/>
      <c r="AD23" s="77"/>
      <c r="AO23" s="159">
        <f t="shared" si="7"/>
        <v>264</v>
      </c>
      <c r="AP23" s="159">
        <f t="shared" si="8"/>
        <v>215</v>
      </c>
      <c r="AQ23" s="159">
        <f t="shared" si="9"/>
        <v>0</v>
      </c>
      <c r="AR23" s="159">
        <f t="shared" si="10"/>
        <v>0</v>
      </c>
      <c r="AS23" s="159">
        <f t="shared" si="11"/>
        <v>0</v>
      </c>
      <c r="AT23" s="229">
        <f t="shared" si="3"/>
        <v>0</v>
      </c>
      <c r="AU23" s="173">
        <f t="shared" si="4"/>
        <v>272</v>
      </c>
      <c r="AV23" s="35">
        <f t="shared" si="5"/>
        <v>264</v>
      </c>
      <c r="AW23" s="173">
        <f t="shared" si="6"/>
        <v>0</v>
      </c>
      <c r="AX23" s="45"/>
    </row>
    <row r="24" spans="1:50">
      <c r="A24" s="15">
        <v>14</v>
      </c>
      <c r="B24" s="27" t="s">
        <v>278</v>
      </c>
      <c r="C24" s="173" t="s">
        <v>279</v>
      </c>
      <c r="D24" s="28">
        <v>2008</v>
      </c>
      <c r="E24" s="52" t="s">
        <v>114</v>
      </c>
      <c r="F24" s="27"/>
      <c r="G24" s="35"/>
      <c r="H24" s="27">
        <v>92</v>
      </c>
      <c r="I24" s="28">
        <v>152</v>
      </c>
      <c r="J24" s="27"/>
      <c r="K24" s="52"/>
      <c r="L24" s="27"/>
      <c r="M24" s="52"/>
      <c r="N24" s="27"/>
      <c r="O24" s="28"/>
      <c r="P24" s="206"/>
      <c r="Q24" s="207"/>
      <c r="R24" s="207"/>
      <c r="S24" s="221"/>
      <c r="T24" s="210">
        <v>161</v>
      </c>
      <c r="U24" s="210">
        <v>144</v>
      </c>
      <c r="V24" s="27">
        <v>171</v>
      </c>
      <c r="W24" s="173">
        <v>171</v>
      </c>
      <c r="X24" s="27"/>
      <c r="Y24" s="35">
        <f t="shared" si="0"/>
        <v>0</v>
      </c>
      <c r="Z24" s="213">
        <f t="shared" si="1"/>
        <v>891</v>
      </c>
      <c r="AA24" s="214">
        <f t="shared" si="2"/>
        <v>891</v>
      </c>
      <c r="AB24" s="77"/>
      <c r="AC24" s="77"/>
      <c r="AD24" s="77"/>
      <c r="AO24" s="159">
        <f t="shared" si="7"/>
        <v>0</v>
      </c>
      <c r="AP24" s="159">
        <f t="shared" si="8"/>
        <v>244</v>
      </c>
      <c r="AQ24" s="159">
        <f t="shared" si="9"/>
        <v>0</v>
      </c>
      <c r="AR24" s="159">
        <f t="shared" si="10"/>
        <v>0</v>
      </c>
      <c r="AS24" s="159">
        <f t="shared" si="11"/>
        <v>0</v>
      </c>
      <c r="AT24" s="229">
        <f t="shared" si="3"/>
        <v>0</v>
      </c>
      <c r="AU24" s="173">
        <f t="shared" si="4"/>
        <v>305</v>
      </c>
      <c r="AV24" s="35">
        <f t="shared" si="5"/>
        <v>342</v>
      </c>
      <c r="AW24" s="173">
        <f t="shared" si="6"/>
        <v>0</v>
      </c>
      <c r="AX24" s="45"/>
    </row>
    <row r="25" spans="1:50">
      <c r="A25" s="15">
        <v>15</v>
      </c>
      <c r="B25" s="249" t="s">
        <v>337</v>
      </c>
      <c r="C25" s="175" t="s">
        <v>338</v>
      </c>
      <c r="D25" s="28">
        <v>2009</v>
      </c>
      <c r="E25" s="52" t="s">
        <v>193</v>
      </c>
      <c r="F25" s="27"/>
      <c r="G25" s="35"/>
      <c r="H25" s="27"/>
      <c r="I25" s="154"/>
      <c r="J25" s="27">
        <v>115</v>
      </c>
      <c r="K25" s="52">
        <v>128</v>
      </c>
      <c r="L25" s="27">
        <v>152</v>
      </c>
      <c r="M25" s="52">
        <v>161</v>
      </c>
      <c r="N25" s="27">
        <v>171</v>
      </c>
      <c r="O25" s="28">
        <v>128</v>
      </c>
      <c r="P25" s="206"/>
      <c r="Q25" s="207"/>
      <c r="R25" s="207"/>
      <c r="S25" s="220"/>
      <c r="T25" s="210"/>
      <c r="U25" s="210"/>
      <c r="V25" s="27"/>
      <c r="W25" s="173"/>
      <c r="X25" s="27"/>
      <c r="Y25" s="35">
        <f t="shared" si="0"/>
        <v>0</v>
      </c>
      <c r="Z25" s="213">
        <f t="shared" si="1"/>
        <v>855</v>
      </c>
      <c r="AA25" s="214">
        <f t="shared" si="2"/>
        <v>855</v>
      </c>
      <c r="AB25" s="77"/>
      <c r="AC25" s="77"/>
      <c r="AD25" s="77"/>
      <c r="AO25" s="159">
        <f t="shared" si="7"/>
        <v>0</v>
      </c>
      <c r="AP25" s="159">
        <f t="shared" si="8"/>
        <v>0</v>
      </c>
      <c r="AQ25" s="159">
        <f t="shared" si="9"/>
        <v>243</v>
      </c>
      <c r="AR25" s="159">
        <f t="shared" si="10"/>
        <v>313</v>
      </c>
      <c r="AS25" s="159">
        <f t="shared" si="11"/>
        <v>299</v>
      </c>
      <c r="AT25" s="229">
        <f t="shared" si="3"/>
        <v>0</v>
      </c>
      <c r="AU25" s="173">
        <f t="shared" si="4"/>
        <v>0</v>
      </c>
      <c r="AV25" s="35">
        <f t="shared" si="5"/>
        <v>0</v>
      </c>
      <c r="AW25" s="173">
        <f t="shared" si="6"/>
        <v>0</v>
      </c>
      <c r="AX25" s="45"/>
    </row>
    <row r="26" spans="1:50">
      <c r="A26" s="15">
        <v>16</v>
      </c>
      <c r="B26" s="178" t="s">
        <v>374</v>
      </c>
      <c r="C26" s="177" t="s">
        <v>375</v>
      </c>
      <c r="D26" s="28">
        <v>2009</v>
      </c>
      <c r="E26" s="52" t="s">
        <v>242</v>
      </c>
      <c r="F26" s="27"/>
      <c r="G26" s="35"/>
      <c r="H26" s="27"/>
      <c r="I26" s="155"/>
      <c r="J26" s="27"/>
      <c r="K26" s="52"/>
      <c r="L26" s="27">
        <v>105</v>
      </c>
      <c r="M26" s="52">
        <v>105</v>
      </c>
      <c r="N26" s="27">
        <v>105</v>
      </c>
      <c r="O26" s="28">
        <v>95</v>
      </c>
      <c r="P26" s="206">
        <v>161</v>
      </c>
      <c r="Q26" s="207">
        <v>144</v>
      </c>
      <c r="R26" s="207">
        <v>136</v>
      </c>
      <c r="S26" s="220">
        <v>294</v>
      </c>
      <c r="T26" s="210"/>
      <c r="U26" s="210"/>
      <c r="V26" s="27"/>
      <c r="W26" s="173"/>
      <c r="X26" s="27"/>
      <c r="Y26" s="35">
        <f t="shared" si="0"/>
        <v>0</v>
      </c>
      <c r="Z26" s="213">
        <f t="shared" si="1"/>
        <v>704</v>
      </c>
      <c r="AA26" s="214">
        <f t="shared" si="2"/>
        <v>704</v>
      </c>
      <c r="AB26" s="77"/>
      <c r="AC26" s="77"/>
      <c r="AD26" s="77"/>
      <c r="AO26" s="159">
        <f t="shared" si="7"/>
        <v>0</v>
      </c>
      <c r="AP26" s="159">
        <f t="shared" si="8"/>
        <v>0</v>
      </c>
      <c r="AQ26" s="159">
        <f t="shared" si="9"/>
        <v>0</v>
      </c>
      <c r="AR26" s="159">
        <f t="shared" si="10"/>
        <v>210</v>
      </c>
      <c r="AS26" s="159">
        <f t="shared" si="11"/>
        <v>200</v>
      </c>
      <c r="AT26" s="229">
        <f t="shared" si="3"/>
        <v>294</v>
      </c>
      <c r="AU26" s="173">
        <f t="shared" si="4"/>
        <v>0</v>
      </c>
      <c r="AV26" s="35">
        <f t="shared" si="5"/>
        <v>0</v>
      </c>
      <c r="AW26" s="173">
        <f t="shared" si="6"/>
        <v>0</v>
      </c>
      <c r="AX26" s="45"/>
    </row>
    <row r="27" spans="1:50">
      <c r="A27" s="15">
        <v>17</v>
      </c>
      <c r="B27" s="170" t="s">
        <v>105</v>
      </c>
      <c r="C27" s="53" t="s">
        <v>106</v>
      </c>
      <c r="D27" s="28">
        <v>2009</v>
      </c>
      <c r="E27" s="56" t="s">
        <v>114</v>
      </c>
      <c r="F27" s="27">
        <v>144</v>
      </c>
      <c r="G27" s="35">
        <v>128</v>
      </c>
      <c r="H27" s="27"/>
      <c r="I27" s="159"/>
      <c r="J27" s="27"/>
      <c r="K27" s="52"/>
      <c r="L27" s="27"/>
      <c r="M27" s="52"/>
      <c r="N27" s="27"/>
      <c r="O27" s="28"/>
      <c r="P27" s="206"/>
      <c r="Q27" s="207"/>
      <c r="R27" s="207"/>
      <c r="S27" s="226"/>
      <c r="T27" s="210"/>
      <c r="U27" s="210"/>
      <c r="V27" s="27">
        <v>100</v>
      </c>
      <c r="W27" s="173">
        <v>115</v>
      </c>
      <c r="X27" s="27"/>
      <c r="Y27" s="35">
        <f t="shared" si="0"/>
        <v>0</v>
      </c>
      <c r="Z27" s="213">
        <f t="shared" si="1"/>
        <v>487</v>
      </c>
      <c r="AA27" s="214">
        <f t="shared" si="2"/>
        <v>487</v>
      </c>
      <c r="AB27" s="77"/>
      <c r="AC27" s="77"/>
      <c r="AD27" s="77"/>
      <c r="AO27" s="159">
        <f t="shared" si="7"/>
        <v>272</v>
      </c>
      <c r="AP27" s="159">
        <f t="shared" si="8"/>
        <v>0</v>
      </c>
      <c r="AQ27" s="159">
        <f t="shared" si="9"/>
        <v>0</v>
      </c>
      <c r="AR27" s="159">
        <f t="shared" si="10"/>
        <v>0</v>
      </c>
      <c r="AS27" s="159">
        <f t="shared" si="11"/>
        <v>0</v>
      </c>
      <c r="AT27" s="229">
        <f t="shared" si="3"/>
        <v>0</v>
      </c>
      <c r="AU27" s="173">
        <f t="shared" si="4"/>
        <v>0</v>
      </c>
      <c r="AV27" s="35">
        <f t="shared" si="5"/>
        <v>215</v>
      </c>
      <c r="AW27" s="173">
        <f t="shared" si="6"/>
        <v>0</v>
      </c>
      <c r="AX27" s="45"/>
    </row>
    <row r="28" spans="1:50">
      <c r="A28" s="15">
        <v>18</v>
      </c>
      <c r="B28" s="53" t="s">
        <v>103</v>
      </c>
      <c r="C28" s="53" t="s">
        <v>104</v>
      </c>
      <c r="D28" s="28">
        <v>2008</v>
      </c>
      <c r="E28" s="56" t="s">
        <v>69</v>
      </c>
      <c r="F28" s="27">
        <v>152</v>
      </c>
      <c r="G28" s="173">
        <v>152</v>
      </c>
      <c r="H28" s="27">
        <v>86</v>
      </c>
      <c r="I28" s="28">
        <v>95</v>
      </c>
      <c r="J28" s="27"/>
      <c r="K28" s="52"/>
      <c r="L28" s="27"/>
      <c r="M28" s="52"/>
      <c r="N28" s="27"/>
      <c r="O28" s="28"/>
      <c r="P28" s="206"/>
      <c r="Q28" s="207"/>
      <c r="R28" s="207"/>
      <c r="S28" s="220"/>
      <c r="T28" s="210"/>
      <c r="U28" s="210"/>
      <c r="V28" s="27"/>
      <c r="W28" s="173"/>
      <c r="X28" s="27"/>
      <c r="Y28" s="35">
        <f t="shared" si="0"/>
        <v>0</v>
      </c>
      <c r="Z28" s="213">
        <f t="shared" si="1"/>
        <v>485</v>
      </c>
      <c r="AA28" s="214">
        <f t="shared" si="2"/>
        <v>485</v>
      </c>
      <c r="AB28" s="77"/>
      <c r="AC28" s="77"/>
      <c r="AD28" s="77"/>
      <c r="AO28" s="159">
        <f t="shared" si="7"/>
        <v>304</v>
      </c>
      <c r="AP28" s="159">
        <f t="shared" si="8"/>
        <v>181</v>
      </c>
      <c r="AQ28" s="159">
        <f t="shared" si="9"/>
        <v>0</v>
      </c>
      <c r="AR28" s="159">
        <f t="shared" si="10"/>
        <v>0</v>
      </c>
      <c r="AS28" s="159">
        <f t="shared" si="11"/>
        <v>0</v>
      </c>
      <c r="AT28" s="229">
        <f t="shared" si="3"/>
        <v>0</v>
      </c>
      <c r="AU28" s="173">
        <f t="shared" si="4"/>
        <v>0</v>
      </c>
      <c r="AV28" s="35">
        <f t="shared" si="5"/>
        <v>0</v>
      </c>
      <c r="AW28" s="173">
        <f t="shared" si="6"/>
        <v>0</v>
      </c>
      <c r="AX28" s="45"/>
    </row>
    <row r="29" spans="1:50">
      <c r="A29" s="15">
        <v>19</v>
      </c>
      <c r="B29" s="179" t="s">
        <v>111</v>
      </c>
      <c r="C29" s="179" t="s">
        <v>112</v>
      </c>
      <c r="D29" s="28">
        <v>2009</v>
      </c>
      <c r="E29" s="56" t="s">
        <v>82</v>
      </c>
      <c r="F29" s="27">
        <v>128</v>
      </c>
      <c r="G29" s="173">
        <v>120</v>
      </c>
      <c r="H29" s="27"/>
      <c r="I29" s="28"/>
      <c r="J29" s="27"/>
      <c r="K29" s="52"/>
      <c r="L29" s="27"/>
      <c r="M29" s="52"/>
      <c r="N29" s="27"/>
      <c r="O29" s="28"/>
      <c r="P29" s="206"/>
      <c r="Q29" s="207"/>
      <c r="R29" s="207"/>
      <c r="S29" s="226"/>
      <c r="T29" s="210"/>
      <c r="U29" s="210"/>
      <c r="V29" s="27"/>
      <c r="W29" s="173"/>
      <c r="X29" s="27">
        <v>80</v>
      </c>
      <c r="Y29" s="35">
        <f t="shared" si="0"/>
        <v>80</v>
      </c>
      <c r="Z29" s="213">
        <f t="shared" si="1"/>
        <v>408</v>
      </c>
      <c r="AA29" s="214">
        <f t="shared" si="2"/>
        <v>408</v>
      </c>
      <c r="AD29" s="20"/>
      <c r="AO29" s="159">
        <f t="shared" si="7"/>
        <v>248</v>
      </c>
      <c r="AP29" s="159">
        <f t="shared" si="8"/>
        <v>0</v>
      </c>
      <c r="AQ29" s="159">
        <f t="shared" si="9"/>
        <v>0</v>
      </c>
      <c r="AR29" s="159">
        <f t="shared" si="10"/>
        <v>0</v>
      </c>
      <c r="AS29" s="159">
        <f t="shared" si="11"/>
        <v>0</v>
      </c>
      <c r="AT29" s="229">
        <f t="shared" si="3"/>
        <v>0</v>
      </c>
      <c r="AU29" s="173">
        <f t="shared" si="4"/>
        <v>0</v>
      </c>
      <c r="AV29" s="35">
        <f t="shared" si="5"/>
        <v>0</v>
      </c>
      <c r="AW29" s="173">
        <f t="shared" si="6"/>
        <v>160</v>
      </c>
      <c r="AX29" s="45"/>
    </row>
    <row r="30" spans="1:50">
      <c r="A30" s="15">
        <v>20</v>
      </c>
      <c r="B30" s="277" t="s">
        <v>444</v>
      </c>
      <c r="C30" s="176" t="s">
        <v>445</v>
      </c>
      <c r="D30" s="28">
        <v>2009</v>
      </c>
      <c r="E30" s="56" t="s">
        <v>69</v>
      </c>
      <c r="F30" s="27"/>
      <c r="G30" s="173"/>
      <c r="H30" s="27"/>
      <c r="I30" s="28"/>
      <c r="J30" s="27"/>
      <c r="K30" s="173"/>
      <c r="L30" s="27"/>
      <c r="M30" s="52"/>
      <c r="N30" s="27"/>
      <c r="O30" s="28"/>
      <c r="P30" s="206"/>
      <c r="Q30" s="207"/>
      <c r="R30" s="207"/>
      <c r="S30" s="211"/>
      <c r="T30" s="210"/>
      <c r="U30" s="210"/>
      <c r="V30" s="27">
        <v>120</v>
      </c>
      <c r="W30" s="173">
        <v>105</v>
      </c>
      <c r="X30" s="27">
        <v>76</v>
      </c>
      <c r="Y30" s="35">
        <f t="shared" si="0"/>
        <v>76</v>
      </c>
      <c r="Z30" s="213">
        <f t="shared" si="1"/>
        <v>377</v>
      </c>
      <c r="AA30" s="214">
        <f t="shared" si="2"/>
        <v>377</v>
      </c>
      <c r="AD30" s="20"/>
      <c r="AO30" s="159">
        <f t="shared" si="7"/>
        <v>0</v>
      </c>
      <c r="AP30" s="159">
        <f t="shared" si="8"/>
        <v>0</v>
      </c>
      <c r="AQ30" s="159">
        <f t="shared" si="9"/>
        <v>0</v>
      </c>
      <c r="AR30" s="159">
        <f t="shared" si="10"/>
        <v>0</v>
      </c>
      <c r="AS30" s="159">
        <f t="shared" si="11"/>
        <v>0</v>
      </c>
      <c r="AT30" s="229">
        <f t="shared" si="3"/>
        <v>0</v>
      </c>
      <c r="AU30" s="173">
        <f t="shared" si="4"/>
        <v>0</v>
      </c>
      <c r="AV30" s="35">
        <f t="shared" si="5"/>
        <v>225</v>
      </c>
      <c r="AW30" s="173">
        <f t="shared" si="6"/>
        <v>152</v>
      </c>
      <c r="AX30" s="45"/>
    </row>
    <row r="31" spans="1:50">
      <c r="A31" s="15">
        <v>21</v>
      </c>
      <c r="B31" s="76" t="s">
        <v>446</v>
      </c>
      <c r="C31" s="173" t="s">
        <v>447</v>
      </c>
      <c r="D31" s="28">
        <v>2008</v>
      </c>
      <c r="E31" s="56" t="s">
        <v>69</v>
      </c>
      <c r="F31" s="27"/>
      <c r="G31" s="28"/>
      <c r="H31" s="27"/>
      <c r="I31" s="28"/>
      <c r="J31" s="27"/>
      <c r="K31" s="173"/>
      <c r="L31" s="27"/>
      <c r="M31" s="173"/>
      <c r="N31" s="27"/>
      <c r="O31" s="28"/>
      <c r="P31" s="206"/>
      <c r="Q31" s="207"/>
      <c r="R31" s="207"/>
      <c r="S31" s="211"/>
      <c r="T31" s="80"/>
      <c r="U31" s="173"/>
      <c r="V31" s="27">
        <v>105</v>
      </c>
      <c r="W31" s="173">
        <v>110</v>
      </c>
      <c r="X31" s="27">
        <v>70</v>
      </c>
      <c r="Y31" s="35">
        <f t="shared" si="0"/>
        <v>70</v>
      </c>
      <c r="Z31" s="213">
        <f t="shared" si="1"/>
        <v>355</v>
      </c>
      <c r="AA31" s="214">
        <f t="shared" si="2"/>
        <v>355</v>
      </c>
      <c r="AD31" s="20"/>
      <c r="AO31" s="159">
        <f t="shared" si="7"/>
        <v>0</v>
      </c>
      <c r="AP31" s="159">
        <f t="shared" si="8"/>
        <v>0</v>
      </c>
      <c r="AQ31" s="159">
        <f t="shared" si="9"/>
        <v>0</v>
      </c>
      <c r="AR31" s="159">
        <f t="shared" si="10"/>
        <v>0</v>
      </c>
      <c r="AS31" s="159">
        <f t="shared" si="11"/>
        <v>0</v>
      </c>
      <c r="AT31" s="229">
        <f t="shared" si="3"/>
        <v>0</v>
      </c>
      <c r="AU31" s="173">
        <f t="shared" si="4"/>
        <v>0</v>
      </c>
      <c r="AV31" s="35">
        <f t="shared" si="5"/>
        <v>215</v>
      </c>
      <c r="AW31" s="173">
        <f t="shared" si="6"/>
        <v>140</v>
      </c>
      <c r="AX31" s="45"/>
    </row>
    <row r="32" spans="1:50">
      <c r="A32" s="15">
        <v>22</v>
      </c>
      <c r="B32" s="76" t="s">
        <v>448</v>
      </c>
      <c r="C32" s="173" t="s">
        <v>449</v>
      </c>
      <c r="D32" s="28">
        <v>2009</v>
      </c>
      <c r="E32" s="56" t="s">
        <v>69</v>
      </c>
      <c r="F32" s="27"/>
      <c r="G32" s="28"/>
      <c r="H32" s="27"/>
      <c r="I32" s="28"/>
      <c r="J32" s="27"/>
      <c r="K32" s="173"/>
      <c r="L32" s="27"/>
      <c r="M32" s="173"/>
      <c r="N32" s="27"/>
      <c r="O32" s="28"/>
      <c r="P32" s="206"/>
      <c r="Q32" s="207"/>
      <c r="R32" s="207"/>
      <c r="S32" s="211"/>
      <c r="T32" s="80"/>
      <c r="U32" s="173"/>
      <c r="V32" s="27">
        <v>95</v>
      </c>
      <c r="W32" s="173">
        <v>95</v>
      </c>
      <c r="X32" s="27">
        <v>72</v>
      </c>
      <c r="Y32" s="35">
        <f t="shared" si="0"/>
        <v>72</v>
      </c>
      <c r="Z32" s="213">
        <f t="shared" si="1"/>
        <v>334</v>
      </c>
      <c r="AA32" s="214">
        <f t="shared" si="2"/>
        <v>334</v>
      </c>
      <c r="AD32" s="20"/>
      <c r="AO32" s="159">
        <f t="shared" si="7"/>
        <v>0</v>
      </c>
      <c r="AP32" s="159">
        <f t="shared" si="8"/>
        <v>0</v>
      </c>
      <c r="AQ32" s="159">
        <f t="shared" si="9"/>
        <v>0</v>
      </c>
      <c r="AR32" s="159">
        <f t="shared" si="10"/>
        <v>0</v>
      </c>
      <c r="AS32" s="159">
        <f t="shared" si="11"/>
        <v>0</v>
      </c>
      <c r="AT32" s="229">
        <f t="shared" si="3"/>
        <v>0</v>
      </c>
      <c r="AU32" s="173">
        <f t="shared" si="4"/>
        <v>0</v>
      </c>
      <c r="AV32" s="35">
        <f t="shared" si="5"/>
        <v>190</v>
      </c>
      <c r="AW32" s="173">
        <f t="shared" si="6"/>
        <v>144</v>
      </c>
      <c r="AX32" s="45"/>
    </row>
    <row r="33" spans="1:50">
      <c r="A33" s="15">
        <v>23</v>
      </c>
      <c r="B33" s="177" t="s">
        <v>373</v>
      </c>
      <c r="C33" s="177" t="s">
        <v>130</v>
      </c>
      <c r="D33" s="28">
        <v>2009</v>
      </c>
      <c r="E33" s="52" t="s">
        <v>84</v>
      </c>
      <c r="F33" s="27"/>
      <c r="G33" s="28"/>
      <c r="H33" s="27"/>
      <c r="I33" s="28"/>
      <c r="J33" s="27"/>
      <c r="K33" s="173"/>
      <c r="L33" s="27">
        <v>115</v>
      </c>
      <c r="M33" s="173">
        <v>171</v>
      </c>
      <c r="N33" s="27"/>
      <c r="O33" s="28"/>
      <c r="P33" s="206"/>
      <c r="Q33" s="207"/>
      <c r="R33" s="207"/>
      <c r="S33" s="226"/>
      <c r="T33" s="80"/>
      <c r="U33" s="173"/>
      <c r="V33" s="27"/>
      <c r="W33" s="173"/>
      <c r="X33" s="27"/>
      <c r="Y33" s="35">
        <f t="shared" si="0"/>
        <v>0</v>
      </c>
      <c r="Z33" s="213">
        <f t="shared" si="1"/>
        <v>286</v>
      </c>
      <c r="AA33" s="214">
        <f t="shared" si="2"/>
        <v>286</v>
      </c>
      <c r="AD33" s="20"/>
      <c r="AO33" s="159">
        <f t="shared" si="7"/>
        <v>0</v>
      </c>
      <c r="AP33" s="159">
        <f t="shared" si="8"/>
        <v>0</v>
      </c>
      <c r="AQ33" s="159">
        <f t="shared" si="9"/>
        <v>0</v>
      </c>
      <c r="AR33" s="159">
        <f t="shared" si="10"/>
        <v>286</v>
      </c>
      <c r="AS33" s="159">
        <f t="shared" si="11"/>
        <v>0</v>
      </c>
      <c r="AT33" s="229">
        <f t="shared" si="3"/>
        <v>0</v>
      </c>
      <c r="AU33" s="173">
        <f t="shared" si="4"/>
        <v>0</v>
      </c>
      <c r="AV33" s="35">
        <f t="shared" si="5"/>
        <v>0</v>
      </c>
      <c r="AW33" s="173">
        <f t="shared" si="6"/>
        <v>0</v>
      </c>
      <c r="AX33" s="45"/>
    </row>
    <row r="34" spans="1:50">
      <c r="A34" s="15">
        <v>24</v>
      </c>
      <c r="B34" s="27"/>
      <c r="C34" s="28"/>
      <c r="D34" s="28"/>
      <c r="E34" s="52"/>
      <c r="F34" s="27"/>
      <c r="G34" s="28"/>
      <c r="H34" s="27"/>
      <c r="I34" s="28"/>
      <c r="J34" s="27"/>
      <c r="K34" s="28"/>
      <c r="L34" s="27"/>
      <c r="M34" s="28"/>
      <c r="N34" s="27"/>
      <c r="O34" s="28"/>
      <c r="P34" s="206"/>
      <c r="Q34" s="207"/>
      <c r="R34" s="207"/>
      <c r="S34" s="211"/>
      <c r="T34" s="80"/>
      <c r="U34" s="173"/>
      <c r="V34" s="27"/>
      <c r="W34" s="173"/>
      <c r="X34" s="27"/>
      <c r="Y34" s="35">
        <f t="shared" ref="Y34:Y60" si="12">X34</f>
        <v>0</v>
      </c>
      <c r="Z34" s="213">
        <f t="shared" ref="Z34:Z60" si="13">SUM(F34:O34)+SUM(T34:Y34)+S34</f>
        <v>0</v>
      </c>
      <c r="AA34" s="214">
        <f t="shared" si="2"/>
        <v>0</v>
      </c>
      <c r="AD34" s="20"/>
      <c r="AO34" s="159">
        <f t="shared" si="7"/>
        <v>0</v>
      </c>
      <c r="AP34" s="159">
        <f t="shared" si="8"/>
        <v>0</v>
      </c>
      <c r="AQ34" s="159">
        <f t="shared" si="9"/>
        <v>0</v>
      </c>
      <c r="AR34" s="159">
        <f t="shared" si="10"/>
        <v>0</v>
      </c>
      <c r="AS34" s="159">
        <f t="shared" si="11"/>
        <v>0</v>
      </c>
      <c r="AT34" s="229">
        <f t="shared" si="3"/>
        <v>0</v>
      </c>
      <c r="AU34" s="173">
        <f t="shared" si="4"/>
        <v>0</v>
      </c>
      <c r="AV34" s="35">
        <f t="shared" si="5"/>
        <v>0</v>
      </c>
      <c r="AW34" s="173">
        <f t="shared" si="6"/>
        <v>0</v>
      </c>
      <c r="AX34" s="45"/>
    </row>
    <row r="35" spans="1:50">
      <c r="A35" s="15">
        <v>25</v>
      </c>
      <c r="B35" s="27"/>
      <c r="C35" s="28"/>
      <c r="D35" s="28"/>
      <c r="E35" s="52"/>
      <c r="F35" s="27"/>
      <c r="G35" s="28"/>
      <c r="H35" s="27"/>
      <c r="I35" s="28"/>
      <c r="J35" s="27"/>
      <c r="K35" s="28"/>
      <c r="L35" s="27"/>
      <c r="M35" s="28"/>
      <c r="N35" s="27"/>
      <c r="O35" s="28"/>
      <c r="P35" s="206"/>
      <c r="Q35" s="207"/>
      <c r="R35" s="207"/>
      <c r="S35" s="211"/>
      <c r="T35" s="80"/>
      <c r="U35" s="173"/>
      <c r="V35" s="27"/>
      <c r="W35" s="173"/>
      <c r="X35" s="27"/>
      <c r="Y35" s="35">
        <f t="shared" si="12"/>
        <v>0</v>
      </c>
      <c r="Z35" s="213">
        <f t="shared" si="13"/>
        <v>0</v>
      </c>
      <c r="AA35" s="214">
        <f t="shared" ref="AA35:AA60" si="14">Z35-SMALL(AO35:AT35,1)</f>
        <v>0</v>
      </c>
      <c r="AD35" s="20"/>
      <c r="AO35" s="159">
        <f t="shared" si="7"/>
        <v>0</v>
      </c>
      <c r="AP35" s="159">
        <f t="shared" si="8"/>
        <v>0</v>
      </c>
      <c r="AQ35" s="159">
        <f t="shared" si="9"/>
        <v>0</v>
      </c>
      <c r="AR35" s="159">
        <f t="shared" si="10"/>
        <v>0</v>
      </c>
      <c r="AS35" s="159">
        <f t="shared" si="11"/>
        <v>0</v>
      </c>
      <c r="AT35" s="229">
        <f t="shared" si="3"/>
        <v>0</v>
      </c>
      <c r="AU35" s="173">
        <f t="shared" si="4"/>
        <v>0</v>
      </c>
      <c r="AV35" s="35">
        <f t="shared" si="5"/>
        <v>0</v>
      </c>
      <c r="AW35" s="173">
        <f t="shared" si="6"/>
        <v>0</v>
      </c>
      <c r="AX35" s="45"/>
    </row>
    <row r="36" spans="1:50">
      <c r="A36" s="15">
        <v>26</v>
      </c>
      <c r="B36" s="27"/>
      <c r="C36" s="28"/>
      <c r="D36" s="28"/>
      <c r="E36" s="52"/>
      <c r="F36" s="27"/>
      <c r="G36" s="28"/>
      <c r="H36" s="27"/>
      <c r="I36" s="28"/>
      <c r="J36" s="27"/>
      <c r="K36" s="28"/>
      <c r="L36" s="27"/>
      <c r="M36" s="28"/>
      <c r="N36" s="27"/>
      <c r="O36" s="28"/>
      <c r="P36" s="206"/>
      <c r="Q36" s="207"/>
      <c r="R36" s="207"/>
      <c r="S36" s="211"/>
      <c r="T36" s="80"/>
      <c r="U36" s="173"/>
      <c r="V36" s="27"/>
      <c r="W36" s="173"/>
      <c r="X36" s="27"/>
      <c r="Y36" s="35">
        <f t="shared" si="12"/>
        <v>0</v>
      </c>
      <c r="Z36" s="213">
        <f t="shared" si="13"/>
        <v>0</v>
      </c>
      <c r="AA36" s="214">
        <f t="shared" si="14"/>
        <v>0</v>
      </c>
      <c r="AD36" s="20"/>
      <c r="AO36" s="159">
        <f t="shared" si="7"/>
        <v>0</v>
      </c>
      <c r="AP36" s="159">
        <f t="shared" si="8"/>
        <v>0</v>
      </c>
      <c r="AQ36" s="159">
        <f t="shared" si="9"/>
        <v>0</v>
      </c>
      <c r="AR36" s="159">
        <f t="shared" si="10"/>
        <v>0</v>
      </c>
      <c r="AS36" s="159">
        <f t="shared" si="11"/>
        <v>0</v>
      </c>
      <c r="AT36" s="229">
        <f t="shared" si="3"/>
        <v>0</v>
      </c>
      <c r="AU36" s="173">
        <f t="shared" si="4"/>
        <v>0</v>
      </c>
      <c r="AV36" s="35">
        <f t="shared" si="5"/>
        <v>0</v>
      </c>
      <c r="AW36" s="173">
        <f t="shared" si="6"/>
        <v>0</v>
      </c>
      <c r="AX36" s="45"/>
    </row>
    <row r="37" spans="1:50">
      <c r="A37" s="15">
        <v>27</v>
      </c>
      <c r="B37" s="27"/>
      <c r="C37" s="28"/>
      <c r="D37" s="28"/>
      <c r="E37" s="52"/>
      <c r="F37" s="27"/>
      <c r="G37" s="28"/>
      <c r="H37" s="27"/>
      <c r="I37" s="28"/>
      <c r="J37" s="27"/>
      <c r="K37" s="28"/>
      <c r="L37" s="27"/>
      <c r="M37" s="28"/>
      <c r="N37" s="27"/>
      <c r="O37" s="28"/>
      <c r="P37" s="206"/>
      <c r="Q37" s="207"/>
      <c r="R37" s="207"/>
      <c r="S37" s="211"/>
      <c r="T37" s="80"/>
      <c r="U37" s="173"/>
      <c r="V37" s="27"/>
      <c r="W37" s="173"/>
      <c r="X37" s="27"/>
      <c r="Y37" s="35">
        <f t="shared" si="12"/>
        <v>0</v>
      </c>
      <c r="Z37" s="213">
        <f t="shared" si="13"/>
        <v>0</v>
      </c>
      <c r="AA37" s="214">
        <f t="shared" si="14"/>
        <v>0</v>
      </c>
      <c r="AD37" s="20"/>
      <c r="AO37" s="159">
        <f t="shared" si="7"/>
        <v>0</v>
      </c>
      <c r="AP37" s="159">
        <f t="shared" si="8"/>
        <v>0</v>
      </c>
      <c r="AQ37" s="159">
        <f t="shared" si="9"/>
        <v>0</v>
      </c>
      <c r="AR37" s="159">
        <f t="shared" si="10"/>
        <v>0</v>
      </c>
      <c r="AS37" s="159">
        <f t="shared" si="11"/>
        <v>0</v>
      </c>
      <c r="AT37" s="229">
        <f t="shared" si="3"/>
        <v>0</v>
      </c>
      <c r="AU37" s="173">
        <f t="shared" si="4"/>
        <v>0</v>
      </c>
      <c r="AV37" s="35">
        <f t="shared" si="5"/>
        <v>0</v>
      </c>
      <c r="AW37" s="173">
        <f t="shared" si="6"/>
        <v>0</v>
      </c>
      <c r="AX37" s="45"/>
    </row>
    <row r="38" spans="1:50">
      <c r="A38" s="15">
        <v>28</v>
      </c>
      <c r="B38" s="27"/>
      <c r="C38" s="28"/>
      <c r="D38" s="28"/>
      <c r="E38" s="52"/>
      <c r="F38" s="27"/>
      <c r="G38" s="28"/>
      <c r="H38" s="27"/>
      <c r="I38" s="28"/>
      <c r="J38" s="27"/>
      <c r="K38" s="28"/>
      <c r="L38" s="27"/>
      <c r="M38" s="28"/>
      <c r="N38" s="27"/>
      <c r="O38" s="28"/>
      <c r="P38" s="206"/>
      <c r="Q38" s="207"/>
      <c r="R38" s="207"/>
      <c r="S38" s="211"/>
      <c r="T38" s="80"/>
      <c r="U38" s="173"/>
      <c r="V38" s="27"/>
      <c r="W38" s="173"/>
      <c r="X38" s="27"/>
      <c r="Y38" s="35">
        <f t="shared" si="12"/>
        <v>0</v>
      </c>
      <c r="Z38" s="213">
        <f t="shared" si="13"/>
        <v>0</v>
      </c>
      <c r="AA38" s="214">
        <f t="shared" si="14"/>
        <v>0</v>
      </c>
      <c r="AD38" s="20"/>
      <c r="AO38" s="159">
        <f t="shared" si="7"/>
        <v>0</v>
      </c>
      <c r="AP38" s="159">
        <f t="shared" si="8"/>
        <v>0</v>
      </c>
      <c r="AQ38" s="159">
        <f t="shared" si="9"/>
        <v>0</v>
      </c>
      <c r="AR38" s="159">
        <f t="shared" si="10"/>
        <v>0</v>
      </c>
      <c r="AS38" s="159">
        <f t="shared" si="11"/>
        <v>0</v>
      </c>
      <c r="AT38" s="229">
        <f t="shared" si="3"/>
        <v>0</v>
      </c>
      <c r="AU38" s="173">
        <f t="shared" si="4"/>
        <v>0</v>
      </c>
      <c r="AV38" s="35">
        <f t="shared" si="5"/>
        <v>0</v>
      </c>
      <c r="AW38" s="173">
        <f t="shared" si="6"/>
        <v>0</v>
      </c>
      <c r="AX38" s="45"/>
    </row>
    <row r="39" spans="1:50">
      <c r="A39" s="15">
        <v>29</v>
      </c>
      <c r="B39" s="27"/>
      <c r="C39" s="28"/>
      <c r="D39" s="28"/>
      <c r="E39" s="52"/>
      <c r="F39" s="27"/>
      <c r="G39" s="28"/>
      <c r="H39" s="27"/>
      <c r="I39" s="28"/>
      <c r="J39" s="27"/>
      <c r="K39" s="28"/>
      <c r="L39" s="27"/>
      <c r="M39" s="28"/>
      <c r="N39" s="27"/>
      <c r="O39" s="28"/>
      <c r="P39" s="206"/>
      <c r="Q39" s="207"/>
      <c r="R39" s="207"/>
      <c r="S39" s="211"/>
      <c r="T39" s="80"/>
      <c r="U39" s="173"/>
      <c r="V39" s="27"/>
      <c r="W39" s="173"/>
      <c r="X39" s="27"/>
      <c r="Y39" s="35">
        <f t="shared" si="12"/>
        <v>0</v>
      </c>
      <c r="Z39" s="213">
        <f t="shared" si="13"/>
        <v>0</v>
      </c>
      <c r="AA39" s="214">
        <f t="shared" si="14"/>
        <v>0</v>
      </c>
      <c r="AD39" s="20"/>
      <c r="AO39" s="159">
        <f t="shared" si="7"/>
        <v>0</v>
      </c>
      <c r="AP39" s="159">
        <f t="shared" si="8"/>
        <v>0</v>
      </c>
      <c r="AQ39" s="159">
        <f t="shared" si="9"/>
        <v>0</v>
      </c>
      <c r="AR39" s="159">
        <f t="shared" si="10"/>
        <v>0</v>
      </c>
      <c r="AS39" s="159">
        <f t="shared" si="11"/>
        <v>0</v>
      </c>
      <c r="AT39" s="229">
        <f t="shared" si="3"/>
        <v>0</v>
      </c>
      <c r="AU39" s="173">
        <f t="shared" si="4"/>
        <v>0</v>
      </c>
      <c r="AV39" s="35">
        <f t="shared" si="5"/>
        <v>0</v>
      </c>
      <c r="AW39" s="173">
        <f t="shared" si="6"/>
        <v>0</v>
      </c>
      <c r="AX39" s="45"/>
    </row>
    <row r="40" spans="1:50">
      <c r="A40" s="15">
        <v>30</v>
      </c>
      <c r="B40" s="27"/>
      <c r="C40" s="28"/>
      <c r="D40" s="28"/>
      <c r="E40" s="52"/>
      <c r="F40" s="27"/>
      <c r="G40" s="28"/>
      <c r="H40" s="27"/>
      <c r="I40" s="28"/>
      <c r="J40" s="27"/>
      <c r="K40" s="28"/>
      <c r="L40" s="27"/>
      <c r="M40" s="28"/>
      <c r="N40" s="27"/>
      <c r="O40" s="28"/>
      <c r="P40" s="206"/>
      <c r="Q40" s="207"/>
      <c r="R40" s="207"/>
      <c r="S40" s="211"/>
      <c r="T40" s="80"/>
      <c r="U40" s="173"/>
      <c r="V40" s="27"/>
      <c r="W40" s="173"/>
      <c r="X40" s="27"/>
      <c r="Y40" s="35">
        <f t="shared" si="12"/>
        <v>0</v>
      </c>
      <c r="Z40" s="213">
        <f t="shared" si="13"/>
        <v>0</v>
      </c>
      <c r="AA40" s="214">
        <f t="shared" si="14"/>
        <v>0</v>
      </c>
      <c r="AD40" s="20"/>
      <c r="AO40" s="159">
        <f t="shared" si="7"/>
        <v>0</v>
      </c>
      <c r="AP40" s="159">
        <f t="shared" si="8"/>
        <v>0</v>
      </c>
      <c r="AQ40" s="159">
        <f t="shared" si="9"/>
        <v>0</v>
      </c>
      <c r="AR40" s="159">
        <f t="shared" si="10"/>
        <v>0</v>
      </c>
      <c r="AS40" s="159">
        <f t="shared" si="11"/>
        <v>0</v>
      </c>
      <c r="AT40" s="229">
        <f t="shared" si="3"/>
        <v>0</v>
      </c>
      <c r="AU40" s="173">
        <f t="shared" si="4"/>
        <v>0</v>
      </c>
      <c r="AV40" s="35">
        <f t="shared" si="5"/>
        <v>0</v>
      </c>
      <c r="AW40" s="173">
        <f t="shared" si="6"/>
        <v>0</v>
      </c>
      <c r="AX40" s="45"/>
    </row>
    <row r="41" spans="1:50">
      <c r="A41" s="15">
        <v>31</v>
      </c>
      <c r="B41" s="27"/>
      <c r="C41" s="28"/>
      <c r="D41" s="28"/>
      <c r="E41" s="52"/>
      <c r="F41" s="27"/>
      <c r="G41" s="28"/>
      <c r="H41" s="27"/>
      <c r="I41" s="28"/>
      <c r="J41" s="27"/>
      <c r="K41" s="28"/>
      <c r="L41" s="27"/>
      <c r="M41" s="28"/>
      <c r="N41" s="27"/>
      <c r="O41" s="28"/>
      <c r="P41" s="206"/>
      <c r="Q41" s="207"/>
      <c r="R41" s="207"/>
      <c r="S41" s="211"/>
      <c r="T41" s="80"/>
      <c r="U41" s="173"/>
      <c r="V41" s="27"/>
      <c r="W41" s="173"/>
      <c r="X41" s="27"/>
      <c r="Y41" s="35">
        <f t="shared" si="12"/>
        <v>0</v>
      </c>
      <c r="Z41" s="213">
        <f t="shared" si="13"/>
        <v>0</v>
      </c>
      <c r="AA41" s="214">
        <f t="shared" si="14"/>
        <v>0</v>
      </c>
      <c r="AD41" s="20"/>
      <c r="AO41" s="159">
        <f t="shared" si="7"/>
        <v>0</v>
      </c>
      <c r="AP41" s="159">
        <f t="shared" si="8"/>
        <v>0</v>
      </c>
      <c r="AQ41" s="159">
        <f t="shared" si="9"/>
        <v>0</v>
      </c>
      <c r="AR41" s="159">
        <f t="shared" si="10"/>
        <v>0</v>
      </c>
      <c r="AS41" s="159">
        <f t="shared" si="11"/>
        <v>0</v>
      </c>
      <c r="AT41" s="229">
        <f t="shared" si="3"/>
        <v>0</v>
      </c>
      <c r="AU41" s="173">
        <f t="shared" si="4"/>
        <v>0</v>
      </c>
      <c r="AV41" s="35">
        <f t="shared" si="5"/>
        <v>0</v>
      </c>
      <c r="AW41" s="173">
        <f t="shared" si="6"/>
        <v>0</v>
      </c>
      <c r="AX41" s="45"/>
    </row>
    <row r="42" spans="1:50">
      <c r="A42" s="15">
        <v>32</v>
      </c>
      <c r="B42" s="27"/>
      <c r="C42" s="28"/>
      <c r="D42" s="28"/>
      <c r="E42" s="52"/>
      <c r="F42" s="27"/>
      <c r="G42" s="28"/>
      <c r="H42" s="27"/>
      <c r="I42" s="28"/>
      <c r="J42" s="27"/>
      <c r="K42" s="28"/>
      <c r="L42" s="27"/>
      <c r="M42" s="28"/>
      <c r="N42" s="27"/>
      <c r="O42" s="28"/>
      <c r="P42" s="206"/>
      <c r="Q42" s="207"/>
      <c r="R42" s="207"/>
      <c r="S42" s="211"/>
      <c r="T42" s="80"/>
      <c r="U42" s="173"/>
      <c r="V42" s="27"/>
      <c r="W42" s="173"/>
      <c r="X42" s="27"/>
      <c r="Y42" s="35">
        <f t="shared" si="12"/>
        <v>0</v>
      </c>
      <c r="Z42" s="213">
        <f t="shared" si="13"/>
        <v>0</v>
      </c>
      <c r="AA42" s="214">
        <f t="shared" si="14"/>
        <v>0</v>
      </c>
      <c r="AD42" s="20"/>
      <c r="AO42" s="159">
        <f t="shared" si="7"/>
        <v>0</v>
      </c>
      <c r="AP42" s="159">
        <f t="shared" si="8"/>
        <v>0</v>
      </c>
      <c r="AQ42" s="159">
        <f t="shared" si="9"/>
        <v>0</v>
      </c>
      <c r="AR42" s="159">
        <f t="shared" si="10"/>
        <v>0</v>
      </c>
      <c r="AS42" s="159">
        <f t="shared" si="11"/>
        <v>0</v>
      </c>
      <c r="AT42" s="229">
        <f t="shared" si="3"/>
        <v>0</v>
      </c>
      <c r="AU42" s="173">
        <f t="shared" si="4"/>
        <v>0</v>
      </c>
      <c r="AV42" s="35">
        <f t="shared" si="5"/>
        <v>0</v>
      </c>
      <c r="AW42" s="173">
        <f t="shared" si="6"/>
        <v>0</v>
      </c>
      <c r="AX42" s="45"/>
    </row>
    <row r="43" spans="1:50">
      <c r="A43" s="15">
        <v>33</v>
      </c>
      <c r="B43" s="27"/>
      <c r="C43" s="28"/>
      <c r="D43" s="28"/>
      <c r="E43" s="52"/>
      <c r="F43" s="27"/>
      <c r="G43" s="28"/>
      <c r="H43" s="27"/>
      <c r="I43" s="28"/>
      <c r="J43" s="27"/>
      <c r="K43" s="28"/>
      <c r="L43" s="27"/>
      <c r="M43" s="28"/>
      <c r="N43" s="27"/>
      <c r="O43" s="28"/>
      <c r="P43" s="206"/>
      <c r="Q43" s="207"/>
      <c r="R43" s="207"/>
      <c r="S43" s="211"/>
      <c r="T43" s="80"/>
      <c r="U43" s="173"/>
      <c r="V43" s="27"/>
      <c r="W43" s="173"/>
      <c r="X43" s="27"/>
      <c r="Y43" s="35">
        <f t="shared" si="12"/>
        <v>0</v>
      </c>
      <c r="Z43" s="213">
        <f t="shared" si="13"/>
        <v>0</v>
      </c>
      <c r="AA43" s="214">
        <f t="shared" si="14"/>
        <v>0</v>
      </c>
      <c r="AD43" s="20"/>
      <c r="AO43" s="159">
        <f t="shared" si="7"/>
        <v>0</v>
      </c>
      <c r="AP43" s="159">
        <f t="shared" si="8"/>
        <v>0</v>
      </c>
      <c r="AQ43" s="159">
        <f t="shared" si="9"/>
        <v>0</v>
      </c>
      <c r="AR43" s="159">
        <f t="shared" si="10"/>
        <v>0</v>
      </c>
      <c r="AS43" s="159">
        <f t="shared" si="11"/>
        <v>0</v>
      </c>
      <c r="AT43" s="229">
        <f t="shared" si="3"/>
        <v>0</v>
      </c>
      <c r="AU43" s="173">
        <f t="shared" si="4"/>
        <v>0</v>
      </c>
      <c r="AV43" s="35">
        <f t="shared" si="5"/>
        <v>0</v>
      </c>
      <c r="AW43" s="173">
        <f t="shared" si="6"/>
        <v>0</v>
      </c>
      <c r="AX43" s="45"/>
    </row>
    <row r="44" spans="1:50">
      <c r="A44" s="15">
        <v>34</v>
      </c>
      <c r="B44" s="27"/>
      <c r="C44" s="28"/>
      <c r="D44" s="28"/>
      <c r="E44" s="52"/>
      <c r="F44" s="27"/>
      <c r="G44" s="28"/>
      <c r="H44" s="27"/>
      <c r="I44" s="28"/>
      <c r="J44" s="27"/>
      <c r="K44" s="28"/>
      <c r="L44" s="27"/>
      <c r="M44" s="28"/>
      <c r="N44" s="27"/>
      <c r="O44" s="28"/>
      <c r="P44" s="206"/>
      <c r="Q44" s="207"/>
      <c r="R44" s="207"/>
      <c r="S44" s="211"/>
      <c r="T44" s="80"/>
      <c r="U44" s="173"/>
      <c r="V44" s="27"/>
      <c r="W44" s="173"/>
      <c r="X44" s="27"/>
      <c r="Y44" s="35">
        <f t="shared" si="12"/>
        <v>0</v>
      </c>
      <c r="Z44" s="213">
        <f t="shared" si="13"/>
        <v>0</v>
      </c>
      <c r="AA44" s="214">
        <f t="shared" si="14"/>
        <v>0</v>
      </c>
      <c r="AD44" s="20"/>
      <c r="AO44" s="159">
        <f t="shared" si="7"/>
        <v>0</v>
      </c>
      <c r="AP44" s="159">
        <f t="shared" si="8"/>
        <v>0</v>
      </c>
      <c r="AQ44" s="159">
        <f t="shared" si="9"/>
        <v>0</v>
      </c>
      <c r="AR44" s="159">
        <f t="shared" si="10"/>
        <v>0</v>
      </c>
      <c r="AS44" s="159">
        <f t="shared" si="11"/>
        <v>0</v>
      </c>
      <c r="AT44" s="229">
        <f t="shared" si="3"/>
        <v>0</v>
      </c>
      <c r="AU44" s="173">
        <f t="shared" si="4"/>
        <v>0</v>
      </c>
      <c r="AV44" s="35">
        <f t="shared" si="5"/>
        <v>0</v>
      </c>
      <c r="AW44" s="173">
        <f t="shared" si="6"/>
        <v>0</v>
      </c>
      <c r="AX44" s="45"/>
    </row>
    <row r="45" spans="1:50">
      <c r="A45" s="15">
        <v>35</v>
      </c>
      <c r="B45" s="27"/>
      <c r="C45" s="28"/>
      <c r="D45" s="28"/>
      <c r="E45" s="52"/>
      <c r="F45" s="27"/>
      <c r="G45" s="28"/>
      <c r="H45" s="27"/>
      <c r="I45" s="28"/>
      <c r="J45" s="27"/>
      <c r="K45" s="28"/>
      <c r="L45" s="27"/>
      <c r="M45" s="28"/>
      <c r="N45" s="27"/>
      <c r="O45" s="28"/>
      <c r="P45" s="206"/>
      <c r="Q45" s="207"/>
      <c r="R45" s="207"/>
      <c r="S45" s="211"/>
      <c r="T45" s="80"/>
      <c r="U45" s="173"/>
      <c r="V45" s="27"/>
      <c r="W45" s="173"/>
      <c r="X45" s="27"/>
      <c r="Y45" s="35">
        <f t="shared" si="12"/>
        <v>0</v>
      </c>
      <c r="Z45" s="213">
        <f t="shared" si="13"/>
        <v>0</v>
      </c>
      <c r="AA45" s="214">
        <f t="shared" si="14"/>
        <v>0</v>
      </c>
      <c r="AD45" s="20"/>
      <c r="AO45" s="159">
        <f t="shared" si="7"/>
        <v>0</v>
      </c>
      <c r="AP45" s="159">
        <f t="shared" si="8"/>
        <v>0</v>
      </c>
      <c r="AQ45" s="159">
        <f t="shared" si="9"/>
        <v>0</v>
      </c>
      <c r="AR45" s="159">
        <f t="shared" si="10"/>
        <v>0</v>
      </c>
      <c r="AS45" s="159">
        <f t="shared" si="11"/>
        <v>0</v>
      </c>
      <c r="AT45" s="229">
        <f t="shared" si="3"/>
        <v>0</v>
      </c>
      <c r="AU45" s="173">
        <f t="shared" si="4"/>
        <v>0</v>
      </c>
      <c r="AV45" s="35">
        <f t="shared" si="5"/>
        <v>0</v>
      </c>
      <c r="AW45" s="173">
        <f t="shared" si="6"/>
        <v>0</v>
      </c>
      <c r="AX45" s="45"/>
    </row>
    <row r="46" spans="1:50">
      <c r="A46" s="15">
        <v>36</v>
      </c>
      <c r="B46" s="27"/>
      <c r="C46" s="28"/>
      <c r="D46" s="28"/>
      <c r="E46" s="52"/>
      <c r="F46" s="27"/>
      <c r="G46" s="28"/>
      <c r="H46" s="27"/>
      <c r="I46" s="28"/>
      <c r="J46" s="27"/>
      <c r="K46" s="28"/>
      <c r="L46" s="27"/>
      <c r="M46" s="28"/>
      <c r="N46" s="27"/>
      <c r="O46" s="28"/>
      <c r="P46" s="206"/>
      <c r="Q46" s="207"/>
      <c r="R46" s="207"/>
      <c r="S46" s="211"/>
      <c r="T46" s="80"/>
      <c r="U46" s="173"/>
      <c r="V46" s="27"/>
      <c r="W46" s="173"/>
      <c r="X46" s="27"/>
      <c r="Y46" s="35">
        <f t="shared" si="12"/>
        <v>0</v>
      </c>
      <c r="Z46" s="213">
        <f t="shared" si="13"/>
        <v>0</v>
      </c>
      <c r="AA46" s="214">
        <f t="shared" si="14"/>
        <v>0</v>
      </c>
      <c r="AD46" s="20"/>
      <c r="AO46" s="159">
        <f t="shared" si="7"/>
        <v>0</v>
      </c>
      <c r="AP46" s="159">
        <f t="shared" si="8"/>
        <v>0</v>
      </c>
      <c r="AQ46" s="159">
        <f t="shared" si="9"/>
        <v>0</v>
      </c>
      <c r="AR46" s="159">
        <f t="shared" si="10"/>
        <v>0</v>
      </c>
      <c r="AS46" s="159">
        <f t="shared" si="11"/>
        <v>0</v>
      </c>
      <c r="AT46" s="229">
        <f t="shared" si="3"/>
        <v>0</v>
      </c>
      <c r="AU46" s="173">
        <f t="shared" si="4"/>
        <v>0</v>
      </c>
      <c r="AV46" s="35">
        <f t="shared" si="5"/>
        <v>0</v>
      </c>
      <c r="AW46" s="173">
        <f t="shared" si="6"/>
        <v>0</v>
      </c>
      <c r="AX46" s="45"/>
    </row>
    <row r="47" spans="1:50">
      <c r="A47" s="15">
        <v>37</v>
      </c>
      <c r="B47" s="27"/>
      <c r="C47" s="28"/>
      <c r="D47" s="28"/>
      <c r="E47" s="52"/>
      <c r="F47" s="27"/>
      <c r="G47" s="28"/>
      <c r="H47" s="27"/>
      <c r="I47" s="28"/>
      <c r="J47" s="27"/>
      <c r="K47" s="28"/>
      <c r="L47" s="27"/>
      <c r="M47" s="28"/>
      <c r="N47" s="27"/>
      <c r="O47" s="28"/>
      <c r="P47" s="206"/>
      <c r="Q47" s="207"/>
      <c r="R47" s="207"/>
      <c r="S47" s="211"/>
      <c r="T47" s="80"/>
      <c r="U47" s="173"/>
      <c r="V47" s="27"/>
      <c r="W47" s="173"/>
      <c r="X47" s="27"/>
      <c r="Y47" s="35">
        <f t="shared" si="12"/>
        <v>0</v>
      </c>
      <c r="Z47" s="213">
        <f t="shared" si="13"/>
        <v>0</v>
      </c>
      <c r="AA47" s="214">
        <f t="shared" si="14"/>
        <v>0</v>
      </c>
      <c r="AD47" s="20"/>
      <c r="AO47" s="159">
        <f t="shared" si="7"/>
        <v>0</v>
      </c>
      <c r="AP47" s="159">
        <f t="shared" si="8"/>
        <v>0</v>
      </c>
      <c r="AQ47" s="159">
        <f t="shared" si="9"/>
        <v>0</v>
      </c>
      <c r="AR47" s="159">
        <f t="shared" si="10"/>
        <v>0</v>
      </c>
      <c r="AS47" s="159">
        <f t="shared" si="11"/>
        <v>0</v>
      </c>
      <c r="AT47" s="229">
        <f t="shared" si="3"/>
        <v>0</v>
      </c>
      <c r="AU47" s="173">
        <f t="shared" si="4"/>
        <v>0</v>
      </c>
      <c r="AV47" s="35">
        <f t="shared" si="5"/>
        <v>0</v>
      </c>
      <c r="AW47" s="173">
        <f t="shared" si="6"/>
        <v>0</v>
      </c>
      <c r="AX47" s="45"/>
    </row>
    <row r="48" spans="1:50">
      <c r="A48" s="15">
        <v>38</v>
      </c>
      <c r="B48" s="27"/>
      <c r="C48" s="28"/>
      <c r="D48" s="28"/>
      <c r="E48" s="52"/>
      <c r="F48" s="27"/>
      <c r="G48" s="28"/>
      <c r="H48" s="27"/>
      <c r="I48" s="28"/>
      <c r="J48" s="27"/>
      <c r="K48" s="28"/>
      <c r="L48" s="27"/>
      <c r="M48" s="28"/>
      <c r="N48" s="27"/>
      <c r="O48" s="28"/>
      <c r="P48" s="206"/>
      <c r="Q48" s="207"/>
      <c r="R48" s="207"/>
      <c r="S48" s="211"/>
      <c r="T48" s="80"/>
      <c r="U48" s="173"/>
      <c r="V48" s="27"/>
      <c r="W48" s="173"/>
      <c r="X48" s="27"/>
      <c r="Y48" s="35">
        <f t="shared" si="12"/>
        <v>0</v>
      </c>
      <c r="Z48" s="213">
        <f t="shared" si="13"/>
        <v>0</v>
      </c>
      <c r="AA48" s="214">
        <f t="shared" si="14"/>
        <v>0</v>
      </c>
      <c r="AD48" s="20"/>
      <c r="AO48" s="159">
        <f t="shared" si="7"/>
        <v>0</v>
      </c>
      <c r="AP48" s="159">
        <f t="shared" si="8"/>
        <v>0</v>
      </c>
      <c r="AQ48" s="159">
        <f t="shared" si="9"/>
        <v>0</v>
      </c>
      <c r="AR48" s="159">
        <f t="shared" si="10"/>
        <v>0</v>
      </c>
      <c r="AS48" s="159">
        <f t="shared" si="11"/>
        <v>0</v>
      </c>
      <c r="AT48" s="229">
        <f t="shared" si="3"/>
        <v>0</v>
      </c>
      <c r="AU48" s="173">
        <f t="shared" si="4"/>
        <v>0</v>
      </c>
      <c r="AV48" s="35">
        <f t="shared" si="5"/>
        <v>0</v>
      </c>
      <c r="AW48" s="173">
        <f t="shared" si="6"/>
        <v>0</v>
      </c>
      <c r="AX48" s="45"/>
    </row>
    <row r="49" spans="1:50">
      <c r="A49" s="15">
        <v>39</v>
      </c>
      <c r="B49" s="27"/>
      <c r="C49" s="28"/>
      <c r="D49" s="28"/>
      <c r="E49" s="52"/>
      <c r="F49" s="27"/>
      <c r="G49" s="28"/>
      <c r="H49" s="27"/>
      <c r="I49" s="28"/>
      <c r="J49" s="27"/>
      <c r="K49" s="28"/>
      <c r="L49" s="27"/>
      <c r="M49" s="28"/>
      <c r="N49" s="27"/>
      <c r="O49" s="28"/>
      <c r="P49" s="206"/>
      <c r="Q49" s="207"/>
      <c r="R49" s="207"/>
      <c r="S49" s="211"/>
      <c r="T49" s="80"/>
      <c r="U49" s="173"/>
      <c r="V49" s="27"/>
      <c r="W49" s="173"/>
      <c r="X49" s="27"/>
      <c r="Y49" s="35">
        <f t="shared" si="12"/>
        <v>0</v>
      </c>
      <c r="Z49" s="213">
        <f t="shared" si="13"/>
        <v>0</v>
      </c>
      <c r="AA49" s="214">
        <f t="shared" si="14"/>
        <v>0</v>
      </c>
      <c r="AD49" s="20"/>
      <c r="AO49" s="159">
        <f t="shared" si="7"/>
        <v>0</v>
      </c>
      <c r="AP49" s="159">
        <f t="shared" si="8"/>
        <v>0</v>
      </c>
      <c r="AQ49" s="159">
        <f t="shared" si="9"/>
        <v>0</v>
      </c>
      <c r="AR49" s="159">
        <f t="shared" si="10"/>
        <v>0</v>
      </c>
      <c r="AS49" s="159">
        <f t="shared" si="11"/>
        <v>0</v>
      </c>
      <c r="AT49" s="229">
        <f t="shared" si="3"/>
        <v>0</v>
      </c>
      <c r="AU49" s="173">
        <f t="shared" si="4"/>
        <v>0</v>
      </c>
      <c r="AV49" s="35">
        <f t="shared" si="5"/>
        <v>0</v>
      </c>
      <c r="AW49" s="173">
        <f t="shared" si="6"/>
        <v>0</v>
      </c>
      <c r="AX49" s="45"/>
    </row>
    <row r="50" spans="1:50">
      <c r="A50" s="15">
        <v>40</v>
      </c>
      <c r="B50" s="27"/>
      <c r="C50" s="28"/>
      <c r="D50" s="28"/>
      <c r="E50" s="52"/>
      <c r="F50" s="27"/>
      <c r="G50" s="28"/>
      <c r="H50" s="27"/>
      <c r="I50" s="28"/>
      <c r="J50" s="27"/>
      <c r="K50" s="28"/>
      <c r="L50" s="27"/>
      <c r="M50" s="28"/>
      <c r="N50" s="27"/>
      <c r="O50" s="28"/>
      <c r="P50" s="206"/>
      <c r="Q50" s="207"/>
      <c r="R50" s="207"/>
      <c r="S50" s="211"/>
      <c r="T50" s="80"/>
      <c r="U50" s="173"/>
      <c r="V50" s="27"/>
      <c r="W50" s="173"/>
      <c r="X50" s="27"/>
      <c r="Y50" s="35">
        <f t="shared" si="12"/>
        <v>0</v>
      </c>
      <c r="Z50" s="213">
        <f t="shared" si="13"/>
        <v>0</v>
      </c>
      <c r="AA50" s="214">
        <f t="shared" si="14"/>
        <v>0</v>
      </c>
      <c r="AD50" s="20"/>
      <c r="AO50" s="159">
        <f t="shared" si="7"/>
        <v>0</v>
      </c>
      <c r="AP50" s="159">
        <f t="shared" si="8"/>
        <v>0</v>
      </c>
      <c r="AQ50" s="159">
        <f t="shared" si="9"/>
        <v>0</v>
      </c>
      <c r="AR50" s="159">
        <f t="shared" si="10"/>
        <v>0</v>
      </c>
      <c r="AS50" s="159">
        <f t="shared" si="11"/>
        <v>0</v>
      </c>
      <c r="AT50" s="229">
        <f t="shared" si="3"/>
        <v>0</v>
      </c>
      <c r="AU50" s="173">
        <f t="shared" si="4"/>
        <v>0</v>
      </c>
      <c r="AV50" s="35">
        <f t="shared" si="5"/>
        <v>0</v>
      </c>
      <c r="AW50" s="173">
        <f t="shared" si="6"/>
        <v>0</v>
      </c>
      <c r="AX50" s="45"/>
    </row>
    <row r="51" spans="1:50">
      <c r="A51" s="15">
        <v>41</v>
      </c>
      <c r="B51" s="27"/>
      <c r="C51" s="28"/>
      <c r="D51" s="28"/>
      <c r="E51" s="52"/>
      <c r="F51" s="27"/>
      <c r="G51" s="28"/>
      <c r="H51" s="27"/>
      <c r="I51" s="28"/>
      <c r="J51" s="27"/>
      <c r="K51" s="28"/>
      <c r="L51" s="27"/>
      <c r="M51" s="28"/>
      <c r="N51" s="27"/>
      <c r="O51" s="28"/>
      <c r="P51" s="206"/>
      <c r="Q51" s="207"/>
      <c r="R51" s="207"/>
      <c r="S51" s="211"/>
      <c r="T51" s="80"/>
      <c r="U51" s="173"/>
      <c r="V51" s="27"/>
      <c r="W51" s="173"/>
      <c r="X51" s="27"/>
      <c r="Y51" s="35">
        <f t="shared" si="12"/>
        <v>0</v>
      </c>
      <c r="Z51" s="213">
        <f t="shared" si="13"/>
        <v>0</v>
      </c>
      <c r="AA51" s="214">
        <f t="shared" si="14"/>
        <v>0</v>
      </c>
      <c r="AD51" s="20"/>
      <c r="AO51" s="159">
        <f t="shared" si="7"/>
        <v>0</v>
      </c>
      <c r="AP51" s="159">
        <f t="shared" si="8"/>
        <v>0</v>
      </c>
      <c r="AQ51" s="159">
        <f t="shared" si="9"/>
        <v>0</v>
      </c>
      <c r="AR51" s="159">
        <f t="shared" si="10"/>
        <v>0</v>
      </c>
      <c r="AS51" s="159">
        <f t="shared" si="11"/>
        <v>0</v>
      </c>
      <c r="AT51" s="229">
        <f t="shared" si="3"/>
        <v>0</v>
      </c>
      <c r="AU51" s="173">
        <f t="shared" si="4"/>
        <v>0</v>
      </c>
      <c r="AV51" s="35">
        <f t="shared" si="5"/>
        <v>0</v>
      </c>
      <c r="AW51" s="173">
        <f t="shared" si="6"/>
        <v>0</v>
      </c>
      <c r="AX51" s="45"/>
    </row>
    <row r="52" spans="1:50">
      <c r="A52" s="15">
        <v>42</v>
      </c>
      <c r="B52" s="27"/>
      <c r="C52" s="28"/>
      <c r="D52" s="28"/>
      <c r="E52" s="52"/>
      <c r="F52" s="27"/>
      <c r="G52" s="28"/>
      <c r="H52" s="27"/>
      <c r="I52" s="28"/>
      <c r="J52" s="27"/>
      <c r="K52" s="28"/>
      <c r="L52" s="27"/>
      <c r="M52" s="28"/>
      <c r="N52" s="27"/>
      <c r="O52" s="28"/>
      <c r="P52" s="206"/>
      <c r="Q52" s="207"/>
      <c r="R52" s="207"/>
      <c r="S52" s="211"/>
      <c r="T52" s="80"/>
      <c r="U52" s="173"/>
      <c r="V52" s="27"/>
      <c r="W52" s="173"/>
      <c r="X52" s="27"/>
      <c r="Y52" s="35">
        <f t="shared" si="12"/>
        <v>0</v>
      </c>
      <c r="Z52" s="213">
        <f t="shared" si="13"/>
        <v>0</v>
      </c>
      <c r="AA52" s="214">
        <f t="shared" si="14"/>
        <v>0</v>
      </c>
      <c r="AD52" s="20"/>
      <c r="AO52" s="159">
        <f t="shared" si="7"/>
        <v>0</v>
      </c>
      <c r="AP52" s="159">
        <f t="shared" si="8"/>
        <v>0</v>
      </c>
      <c r="AQ52" s="159">
        <f t="shared" si="9"/>
        <v>0</v>
      </c>
      <c r="AR52" s="159">
        <f t="shared" si="10"/>
        <v>0</v>
      </c>
      <c r="AS52" s="159">
        <f t="shared" si="11"/>
        <v>0</v>
      </c>
      <c r="AT52" s="229">
        <f t="shared" si="3"/>
        <v>0</v>
      </c>
      <c r="AU52" s="173">
        <f t="shared" si="4"/>
        <v>0</v>
      </c>
      <c r="AV52" s="35">
        <f t="shared" si="5"/>
        <v>0</v>
      </c>
      <c r="AW52" s="173">
        <f t="shared" si="6"/>
        <v>0</v>
      </c>
      <c r="AX52" s="45"/>
    </row>
    <row r="53" spans="1:50">
      <c r="A53" s="15">
        <v>43</v>
      </c>
      <c r="B53" s="27"/>
      <c r="C53" s="28"/>
      <c r="D53" s="28"/>
      <c r="E53" s="52"/>
      <c r="F53" s="27"/>
      <c r="G53" s="28"/>
      <c r="H53" s="27"/>
      <c r="I53" s="28"/>
      <c r="J53" s="27"/>
      <c r="K53" s="28"/>
      <c r="L53" s="27"/>
      <c r="M53" s="28"/>
      <c r="N53" s="27"/>
      <c r="O53" s="28"/>
      <c r="P53" s="206"/>
      <c r="Q53" s="207"/>
      <c r="R53" s="207"/>
      <c r="S53" s="211"/>
      <c r="T53" s="80"/>
      <c r="U53" s="173"/>
      <c r="V53" s="27"/>
      <c r="W53" s="173"/>
      <c r="X53" s="27"/>
      <c r="Y53" s="35">
        <f t="shared" si="12"/>
        <v>0</v>
      </c>
      <c r="Z53" s="213">
        <f t="shared" si="13"/>
        <v>0</v>
      </c>
      <c r="AA53" s="214">
        <f t="shared" si="14"/>
        <v>0</v>
      </c>
      <c r="AD53" s="20"/>
      <c r="AO53" s="159">
        <f t="shared" si="7"/>
        <v>0</v>
      </c>
      <c r="AP53" s="159">
        <f t="shared" si="8"/>
        <v>0</v>
      </c>
      <c r="AQ53" s="159">
        <f t="shared" si="9"/>
        <v>0</v>
      </c>
      <c r="AR53" s="159">
        <f t="shared" si="10"/>
        <v>0</v>
      </c>
      <c r="AS53" s="159">
        <f t="shared" si="11"/>
        <v>0</v>
      </c>
      <c r="AT53" s="229">
        <f t="shared" si="3"/>
        <v>0</v>
      </c>
      <c r="AU53" s="173">
        <f t="shared" si="4"/>
        <v>0</v>
      </c>
      <c r="AV53" s="35">
        <f t="shared" si="5"/>
        <v>0</v>
      </c>
      <c r="AW53" s="173">
        <f t="shared" si="6"/>
        <v>0</v>
      </c>
      <c r="AX53" s="45"/>
    </row>
    <row r="54" spans="1:50">
      <c r="A54" s="15">
        <v>44</v>
      </c>
      <c r="B54" s="27"/>
      <c r="C54" s="28"/>
      <c r="D54" s="28"/>
      <c r="E54" s="52"/>
      <c r="F54" s="27"/>
      <c r="G54" s="28"/>
      <c r="H54" s="27"/>
      <c r="I54" s="28"/>
      <c r="J54" s="27"/>
      <c r="K54" s="28"/>
      <c r="L54" s="27"/>
      <c r="M54" s="28"/>
      <c r="N54" s="27"/>
      <c r="O54" s="28"/>
      <c r="P54" s="206"/>
      <c r="Q54" s="207"/>
      <c r="R54" s="207"/>
      <c r="S54" s="211"/>
      <c r="T54" s="80"/>
      <c r="U54" s="173"/>
      <c r="V54" s="27"/>
      <c r="W54" s="173"/>
      <c r="X54" s="27"/>
      <c r="Y54" s="35">
        <f t="shared" si="12"/>
        <v>0</v>
      </c>
      <c r="Z54" s="213">
        <f t="shared" si="13"/>
        <v>0</v>
      </c>
      <c r="AA54" s="214">
        <f t="shared" si="14"/>
        <v>0</v>
      </c>
      <c r="AD54" s="20"/>
      <c r="AO54" s="159">
        <f t="shared" si="7"/>
        <v>0</v>
      </c>
      <c r="AP54" s="159">
        <f t="shared" si="8"/>
        <v>0</v>
      </c>
      <c r="AQ54" s="159">
        <f t="shared" si="9"/>
        <v>0</v>
      </c>
      <c r="AR54" s="159">
        <f t="shared" si="10"/>
        <v>0</v>
      </c>
      <c r="AS54" s="159">
        <f t="shared" si="11"/>
        <v>0</v>
      </c>
      <c r="AT54" s="229">
        <f t="shared" si="3"/>
        <v>0</v>
      </c>
      <c r="AU54" s="173">
        <f t="shared" si="4"/>
        <v>0</v>
      </c>
      <c r="AV54" s="35">
        <f t="shared" si="5"/>
        <v>0</v>
      </c>
      <c r="AW54" s="173">
        <f t="shared" si="6"/>
        <v>0</v>
      </c>
      <c r="AX54" s="45"/>
    </row>
    <row r="55" spans="1:50">
      <c r="A55" s="15">
        <v>45</v>
      </c>
      <c r="B55" s="27"/>
      <c r="C55" s="28"/>
      <c r="D55" s="28"/>
      <c r="E55" s="52"/>
      <c r="F55" s="27"/>
      <c r="G55" s="28"/>
      <c r="H55" s="27"/>
      <c r="I55" s="28"/>
      <c r="J55" s="27"/>
      <c r="K55" s="28"/>
      <c r="L55" s="27"/>
      <c r="M55" s="28"/>
      <c r="N55" s="27"/>
      <c r="O55" s="28"/>
      <c r="P55" s="206"/>
      <c r="Q55" s="207"/>
      <c r="R55" s="207"/>
      <c r="S55" s="211"/>
      <c r="T55" s="80"/>
      <c r="U55" s="173"/>
      <c r="V55" s="27"/>
      <c r="W55" s="173"/>
      <c r="X55" s="27"/>
      <c r="Y55" s="35">
        <f t="shared" si="12"/>
        <v>0</v>
      </c>
      <c r="Z55" s="213">
        <f t="shared" si="13"/>
        <v>0</v>
      </c>
      <c r="AA55" s="214">
        <f t="shared" si="14"/>
        <v>0</v>
      </c>
      <c r="AD55" s="20"/>
      <c r="AO55" s="159">
        <f t="shared" si="7"/>
        <v>0</v>
      </c>
      <c r="AP55" s="159">
        <f t="shared" si="8"/>
        <v>0</v>
      </c>
      <c r="AQ55" s="159">
        <f t="shared" si="9"/>
        <v>0</v>
      </c>
      <c r="AR55" s="159">
        <f t="shared" si="10"/>
        <v>0</v>
      </c>
      <c r="AS55" s="159">
        <f t="shared" si="11"/>
        <v>0</v>
      </c>
      <c r="AT55" s="229">
        <f t="shared" si="3"/>
        <v>0</v>
      </c>
      <c r="AU55" s="173">
        <f t="shared" si="4"/>
        <v>0</v>
      </c>
      <c r="AV55" s="35">
        <f t="shared" si="5"/>
        <v>0</v>
      </c>
      <c r="AW55" s="173">
        <f t="shared" si="6"/>
        <v>0</v>
      </c>
      <c r="AX55" s="45"/>
    </row>
    <row r="56" spans="1:50">
      <c r="A56" s="15">
        <v>46</v>
      </c>
      <c r="B56" s="27"/>
      <c r="C56" s="28"/>
      <c r="D56" s="28"/>
      <c r="E56" s="52"/>
      <c r="F56" s="27"/>
      <c r="G56" s="28"/>
      <c r="H56" s="27"/>
      <c r="I56" s="28"/>
      <c r="J56" s="27"/>
      <c r="K56" s="28"/>
      <c r="L56" s="27"/>
      <c r="M56" s="28"/>
      <c r="N56" s="27"/>
      <c r="O56" s="28"/>
      <c r="P56" s="206"/>
      <c r="Q56" s="207"/>
      <c r="R56" s="207"/>
      <c r="S56" s="211"/>
      <c r="T56" s="80"/>
      <c r="U56" s="173"/>
      <c r="V56" s="27"/>
      <c r="W56" s="173"/>
      <c r="X56" s="27"/>
      <c r="Y56" s="35">
        <f t="shared" si="12"/>
        <v>0</v>
      </c>
      <c r="Z56" s="213">
        <f t="shared" si="13"/>
        <v>0</v>
      </c>
      <c r="AA56" s="214">
        <f t="shared" si="14"/>
        <v>0</v>
      </c>
      <c r="AD56" s="20"/>
      <c r="AO56" s="159">
        <f t="shared" si="7"/>
        <v>0</v>
      </c>
      <c r="AP56" s="159">
        <f t="shared" si="8"/>
        <v>0</v>
      </c>
      <c r="AQ56" s="159">
        <f t="shared" si="9"/>
        <v>0</v>
      </c>
      <c r="AR56" s="159">
        <f t="shared" si="10"/>
        <v>0</v>
      </c>
      <c r="AS56" s="159">
        <f t="shared" si="11"/>
        <v>0</v>
      </c>
      <c r="AT56" s="229">
        <f t="shared" si="3"/>
        <v>0</v>
      </c>
      <c r="AU56" s="173">
        <f t="shared" si="4"/>
        <v>0</v>
      </c>
      <c r="AV56" s="35">
        <f t="shared" si="5"/>
        <v>0</v>
      </c>
      <c r="AW56" s="173">
        <f t="shared" si="6"/>
        <v>0</v>
      </c>
      <c r="AX56" s="45"/>
    </row>
    <row r="57" spans="1:50">
      <c r="A57" s="15">
        <v>47</v>
      </c>
      <c r="B57" s="27"/>
      <c r="C57" s="28"/>
      <c r="D57" s="28"/>
      <c r="E57" s="52"/>
      <c r="F57" s="27"/>
      <c r="G57" s="28"/>
      <c r="H57" s="27"/>
      <c r="I57" s="28"/>
      <c r="J57" s="27"/>
      <c r="K57" s="28"/>
      <c r="L57" s="27"/>
      <c r="M57" s="28"/>
      <c r="N57" s="27"/>
      <c r="O57" s="28"/>
      <c r="P57" s="206"/>
      <c r="Q57" s="207"/>
      <c r="R57" s="207"/>
      <c r="S57" s="211"/>
      <c r="T57" s="80"/>
      <c r="U57" s="173"/>
      <c r="V57" s="27"/>
      <c r="W57" s="173"/>
      <c r="X57" s="27"/>
      <c r="Y57" s="35">
        <f t="shared" si="12"/>
        <v>0</v>
      </c>
      <c r="Z57" s="213">
        <f t="shared" si="13"/>
        <v>0</v>
      </c>
      <c r="AA57" s="214">
        <f t="shared" si="14"/>
        <v>0</v>
      </c>
      <c r="AD57" s="20"/>
      <c r="AO57" s="159">
        <f t="shared" si="7"/>
        <v>0</v>
      </c>
      <c r="AP57" s="159">
        <f t="shared" si="8"/>
        <v>0</v>
      </c>
      <c r="AQ57" s="159">
        <f t="shared" si="9"/>
        <v>0</v>
      </c>
      <c r="AR57" s="159">
        <f t="shared" si="10"/>
        <v>0</v>
      </c>
      <c r="AS57" s="159">
        <f t="shared" si="11"/>
        <v>0</v>
      </c>
      <c r="AT57" s="229">
        <f t="shared" si="3"/>
        <v>0</v>
      </c>
      <c r="AU57" s="173">
        <f t="shared" si="4"/>
        <v>0</v>
      </c>
      <c r="AV57" s="35">
        <f t="shared" si="5"/>
        <v>0</v>
      </c>
      <c r="AW57" s="173">
        <f t="shared" si="6"/>
        <v>0</v>
      </c>
      <c r="AX57" s="45"/>
    </row>
    <row r="58" spans="1:50">
      <c r="A58" s="15">
        <v>48</v>
      </c>
      <c r="B58" s="27"/>
      <c r="C58" s="28"/>
      <c r="D58" s="28"/>
      <c r="E58" s="52"/>
      <c r="F58" s="27"/>
      <c r="G58" s="28"/>
      <c r="H58" s="27"/>
      <c r="I58" s="28"/>
      <c r="J58" s="27"/>
      <c r="K58" s="28"/>
      <c r="L58" s="27"/>
      <c r="M58" s="28"/>
      <c r="N58" s="27"/>
      <c r="O58" s="28"/>
      <c r="P58" s="206"/>
      <c r="Q58" s="207"/>
      <c r="R58" s="207"/>
      <c r="S58" s="211"/>
      <c r="T58" s="80"/>
      <c r="U58" s="173"/>
      <c r="V58" s="27"/>
      <c r="W58" s="173"/>
      <c r="X58" s="27"/>
      <c r="Y58" s="35">
        <f t="shared" si="12"/>
        <v>0</v>
      </c>
      <c r="Z58" s="213">
        <f t="shared" si="13"/>
        <v>0</v>
      </c>
      <c r="AA58" s="214">
        <f t="shared" si="14"/>
        <v>0</v>
      </c>
      <c r="AD58" s="20"/>
      <c r="AO58" s="159">
        <f t="shared" si="7"/>
        <v>0</v>
      </c>
      <c r="AP58" s="159">
        <f t="shared" si="8"/>
        <v>0</v>
      </c>
      <c r="AQ58" s="159">
        <f t="shared" si="9"/>
        <v>0</v>
      </c>
      <c r="AR58" s="159">
        <f t="shared" si="10"/>
        <v>0</v>
      </c>
      <c r="AS58" s="159">
        <f t="shared" si="11"/>
        <v>0</v>
      </c>
      <c r="AT58" s="229">
        <f t="shared" si="3"/>
        <v>0</v>
      </c>
      <c r="AU58" s="173">
        <f t="shared" si="4"/>
        <v>0</v>
      </c>
      <c r="AV58" s="35">
        <f t="shared" si="5"/>
        <v>0</v>
      </c>
      <c r="AW58" s="173">
        <f t="shared" si="6"/>
        <v>0</v>
      </c>
      <c r="AX58" s="45"/>
    </row>
    <row r="59" spans="1:50">
      <c r="A59" s="15">
        <v>49</v>
      </c>
      <c r="B59" s="27"/>
      <c r="C59" s="28"/>
      <c r="D59" s="28"/>
      <c r="E59" s="52"/>
      <c r="F59" s="27"/>
      <c r="G59" s="28"/>
      <c r="H59" s="27"/>
      <c r="I59" s="28"/>
      <c r="J59" s="27"/>
      <c r="K59" s="28"/>
      <c r="L59" s="27"/>
      <c r="M59" s="28"/>
      <c r="N59" s="27"/>
      <c r="O59" s="28"/>
      <c r="P59" s="206"/>
      <c r="Q59" s="207"/>
      <c r="R59" s="207"/>
      <c r="S59" s="211"/>
      <c r="T59" s="80"/>
      <c r="U59" s="173"/>
      <c r="V59" s="27"/>
      <c r="W59" s="173"/>
      <c r="X59" s="27"/>
      <c r="Y59" s="35">
        <f t="shared" si="12"/>
        <v>0</v>
      </c>
      <c r="Z59" s="213">
        <f t="shared" si="13"/>
        <v>0</v>
      </c>
      <c r="AA59" s="214">
        <f t="shared" si="14"/>
        <v>0</v>
      </c>
      <c r="AD59" s="20"/>
      <c r="AO59" s="159">
        <f t="shared" si="7"/>
        <v>0</v>
      </c>
      <c r="AP59" s="159">
        <f t="shared" si="8"/>
        <v>0</v>
      </c>
      <c r="AQ59" s="159">
        <f t="shared" si="9"/>
        <v>0</v>
      </c>
      <c r="AR59" s="159">
        <f t="shared" si="10"/>
        <v>0</v>
      </c>
      <c r="AS59" s="159">
        <f t="shared" si="11"/>
        <v>0</v>
      </c>
      <c r="AT59" s="229">
        <f t="shared" si="3"/>
        <v>0</v>
      </c>
      <c r="AU59" s="173">
        <f t="shared" si="4"/>
        <v>0</v>
      </c>
      <c r="AV59" s="35">
        <f t="shared" si="5"/>
        <v>0</v>
      </c>
      <c r="AW59" s="173">
        <f t="shared" si="6"/>
        <v>0</v>
      </c>
      <c r="AX59" s="45"/>
    </row>
    <row r="60" spans="1:50" ht="15.75" thickBot="1">
      <c r="A60" s="16">
        <v>50</v>
      </c>
      <c r="B60" s="29"/>
      <c r="C60" s="32"/>
      <c r="D60" s="32"/>
      <c r="E60" s="54"/>
      <c r="F60" s="29"/>
      <c r="G60" s="30"/>
      <c r="H60" s="36"/>
      <c r="I60" s="31"/>
      <c r="J60" s="29"/>
      <c r="K60" s="32"/>
      <c r="L60" s="29"/>
      <c r="M60" s="32"/>
      <c r="N60" s="29"/>
      <c r="O60" s="32"/>
      <c r="P60" s="208"/>
      <c r="Q60" s="209"/>
      <c r="R60" s="209"/>
      <c r="S60" s="212"/>
      <c r="T60" s="31"/>
      <c r="U60" s="32"/>
      <c r="V60" s="29"/>
      <c r="W60" s="32"/>
      <c r="X60" s="29"/>
      <c r="Y60" s="30">
        <f t="shared" si="12"/>
        <v>0</v>
      </c>
      <c r="Z60" s="213">
        <f t="shared" si="13"/>
        <v>0</v>
      </c>
      <c r="AA60" s="214">
        <f t="shared" si="14"/>
        <v>0</v>
      </c>
      <c r="AD60" s="20"/>
      <c r="AO60" s="159">
        <f t="shared" si="7"/>
        <v>0</v>
      </c>
      <c r="AP60" s="159">
        <f t="shared" si="8"/>
        <v>0</v>
      </c>
      <c r="AQ60" s="159">
        <f t="shared" si="9"/>
        <v>0</v>
      </c>
      <c r="AR60" s="159">
        <f t="shared" si="10"/>
        <v>0</v>
      </c>
      <c r="AS60" s="159">
        <f t="shared" si="11"/>
        <v>0</v>
      </c>
      <c r="AT60" s="229">
        <f t="shared" si="3"/>
        <v>0</v>
      </c>
      <c r="AU60" s="173">
        <f t="shared" si="4"/>
        <v>0</v>
      </c>
      <c r="AV60" s="35">
        <f t="shared" si="5"/>
        <v>0</v>
      </c>
      <c r="AW60" s="173">
        <f t="shared" si="6"/>
        <v>0</v>
      </c>
      <c r="AX60" s="45"/>
    </row>
  </sheetData>
  <conditionalFormatting sqref="B12">
    <cfRule type="expression" dxfId="110" priority="1" stopIfTrue="1">
      <formula>$H12="F"</formula>
    </cfRule>
  </conditionalFormatting>
  <pageMargins left="0.25" right="0.25" top="0.75" bottom="0.75" header="0.3" footer="0.3"/>
  <pageSetup paperSize="9" scale="50" orientation="landscape" horizontalDpi="4294967293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3:BA60"/>
  <sheetViews>
    <sheetView showGridLines="0" zoomScale="75" zoomScaleNormal="75" workbookViewId="0">
      <selection activeCell="B11" sqref="B11:AA20"/>
    </sheetView>
  </sheetViews>
  <sheetFormatPr baseColWidth="10" defaultRowHeight="15" outlineLevelRow="1" outlineLevelCol="2"/>
  <cols>
    <col min="1" max="1" width="4.75" customWidth="1"/>
    <col min="2" max="2" width="25" customWidth="1"/>
    <col min="3" max="3" width="18.125" customWidth="1"/>
    <col min="4" max="4" width="11.375" customWidth="1"/>
    <col min="5" max="5" width="25.25" customWidth="1"/>
    <col min="6" max="7" width="5.75" customWidth="1" outlineLevel="1"/>
    <col min="8" max="9" width="5.75" customWidth="1" outlineLevel="2"/>
    <col min="10" max="24" width="5.75" customWidth="1" outlineLevel="1"/>
    <col min="25" max="25" width="5.875" customWidth="1" outlineLevel="1"/>
    <col min="26" max="26" width="17.125" customWidth="1" outlineLevel="1"/>
    <col min="27" max="28" width="17.875" customWidth="1" outlineLevel="1"/>
    <col min="29" max="29" width="5.75" customWidth="1" outlineLevel="1"/>
    <col min="30" max="30" width="10.75" customWidth="1"/>
    <col min="31" max="32" width="6.75" customWidth="1"/>
    <col min="33" max="33" width="13.375" customWidth="1"/>
    <col min="34" max="35" width="12.375" customWidth="1"/>
    <col min="36" max="39" width="10.75" customWidth="1"/>
    <col min="40" max="40" width="13.375" customWidth="1"/>
    <col min="41" max="44" width="12.75" customWidth="1"/>
    <col min="45" max="45" width="9.25" customWidth="1"/>
    <col min="46" max="46" width="8.875" customWidth="1"/>
  </cols>
  <sheetData>
    <row r="3" spans="1:53" ht="73.5" customHeight="1">
      <c r="T3" s="17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"/>
      <c r="AI3" s="1"/>
    </row>
    <row r="7" spans="1:53" ht="15.75" thickBot="1"/>
    <row r="8" spans="1:53" outlineLevel="1">
      <c r="F8" s="24" t="s">
        <v>15</v>
      </c>
      <c r="G8" s="23"/>
      <c r="H8" s="24" t="s">
        <v>45</v>
      </c>
      <c r="I8" s="23"/>
      <c r="J8" s="24" t="s">
        <v>13</v>
      </c>
      <c r="K8" s="23"/>
      <c r="L8" s="2" t="s">
        <v>17</v>
      </c>
      <c r="M8" s="3"/>
      <c r="N8" s="2" t="s">
        <v>35</v>
      </c>
      <c r="O8" s="3"/>
      <c r="P8" s="2" t="s">
        <v>48</v>
      </c>
      <c r="Q8" s="3"/>
      <c r="R8" s="3"/>
      <c r="S8" s="198"/>
      <c r="T8" s="3" t="s">
        <v>16</v>
      </c>
      <c r="U8" s="3"/>
      <c r="V8" s="2" t="s">
        <v>18</v>
      </c>
      <c r="W8" s="3"/>
      <c r="X8" s="2" t="s">
        <v>14</v>
      </c>
      <c r="Y8" s="3"/>
      <c r="Z8" s="4"/>
      <c r="AA8" s="4"/>
      <c r="AD8" s="20"/>
      <c r="AO8" s="105" t="s">
        <v>15</v>
      </c>
      <c r="AP8" s="105" t="s">
        <v>45</v>
      </c>
      <c r="AQ8" s="105" t="s">
        <v>13</v>
      </c>
      <c r="AR8" s="34" t="s">
        <v>17</v>
      </c>
      <c r="AS8" s="34" t="s">
        <v>35</v>
      </c>
      <c r="AT8" s="34" t="s">
        <v>48</v>
      </c>
      <c r="AU8" s="34" t="s">
        <v>16</v>
      </c>
      <c r="AV8" s="34" t="s">
        <v>18</v>
      </c>
      <c r="AW8" s="34" t="s">
        <v>14</v>
      </c>
      <c r="AX8" s="5"/>
      <c r="AZ8" s="5"/>
      <c r="BA8" s="5"/>
    </row>
    <row r="9" spans="1:53" ht="36.75" thickBot="1">
      <c r="B9" s="149" t="s">
        <v>258</v>
      </c>
      <c r="F9" s="21" t="s">
        <v>42</v>
      </c>
      <c r="G9" s="5"/>
      <c r="H9" s="21" t="s">
        <v>12</v>
      </c>
      <c r="I9" s="5"/>
      <c r="J9" s="21" t="s">
        <v>43</v>
      </c>
      <c r="K9" s="22"/>
      <c r="L9" s="21" t="s">
        <v>46</v>
      </c>
      <c r="M9" s="22"/>
      <c r="N9" s="21" t="s">
        <v>47</v>
      </c>
      <c r="O9" s="22"/>
      <c r="P9" s="199" t="s">
        <v>49</v>
      </c>
      <c r="Q9" s="200"/>
      <c r="R9" s="200"/>
      <c r="S9" s="201"/>
      <c r="T9" s="22" t="s">
        <v>50</v>
      </c>
      <c r="U9" s="22"/>
      <c r="V9" s="21" t="s">
        <v>51</v>
      </c>
      <c r="W9" s="22"/>
      <c r="X9" s="21" t="s">
        <v>44</v>
      </c>
      <c r="Y9" s="22"/>
      <c r="Z9" s="107" t="s">
        <v>21</v>
      </c>
      <c r="AA9" s="107" t="s">
        <v>11</v>
      </c>
      <c r="AD9" s="20"/>
      <c r="AO9" s="104" t="s">
        <v>42</v>
      </c>
      <c r="AP9" s="104" t="s">
        <v>12</v>
      </c>
      <c r="AQ9" s="104" t="s">
        <v>43</v>
      </c>
      <c r="AR9" s="104" t="s">
        <v>46</v>
      </c>
      <c r="AS9" s="104" t="s">
        <v>47</v>
      </c>
      <c r="AT9" s="104" t="s">
        <v>49</v>
      </c>
      <c r="AU9" s="104" t="s">
        <v>50</v>
      </c>
      <c r="AV9" s="104" t="s">
        <v>51</v>
      </c>
      <c r="AW9" s="104" t="s">
        <v>44</v>
      </c>
      <c r="AX9" s="22"/>
      <c r="AZ9" s="22"/>
      <c r="BA9" s="22"/>
    </row>
    <row r="10" spans="1:53" ht="16.5" thickBot="1">
      <c r="A10" s="11" t="s">
        <v>0</v>
      </c>
      <c r="B10" s="12" t="s">
        <v>1</v>
      </c>
      <c r="C10" s="12" t="s">
        <v>2</v>
      </c>
      <c r="D10" s="13" t="s">
        <v>3</v>
      </c>
      <c r="E10" s="12" t="s">
        <v>4</v>
      </c>
      <c r="F10" s="7" t="s">
        <v>37</v>
      </c>
      <c r="G10" s="8" t="s">
        <v>52</v>
      </c>
      <c r="H10" s="7" t="s">
        <v>53</v>
      </c>
      <c r="I10" s="8" t="s">
        <v>5</v>
      </c>
      <c r="J10" s="7" t="s">
        <v>7</v>
      </c>
      <c r="K10" s="8" t="s">
        <v>5</v>
      </c>
      <c r="L10" s="9" t="s">
        <v>37</v>
      </c>
      <c r="M10" s="10" t="s">
        <v>53</v>
      </c>
      <c r="N10" s="9" t="s">
        <v>8</v>
      </c>
      <c r="O10" s="10" t="s">
        <v>5</v>
      </c>
      <c r="P10" s="196" t="s">
        <v>53</v>
      </c>
      <c r="Q10" s="197" t="s">
        <v>8</v>
      </c>
      <c r="R10" s="202" t="s">
        <v>37</v>
      </c>
      <c r="S10" s="203" t="s">
        <v>410</v>
      </c>
      <c r="T10" s="9" t="s">
        <v>8</v>
      </c>
      <c r="U10" s="10" t="s">
        <v>5</v>
      </c>
      <c r="V10" s="9" t="s">
        <v>368</v>
      </c>
      <c r="W10" s="10" t="s">
        <v>6</v>
      </c>
      <c r="X10" s="9" t="s">
        <v>6</v>
      </c>
      <c r="Y10" s="10" t="s">
        <v>6</v>
      </c>
      <c r="Z10" s="106"/>
      <c r="AA10" s="106"/>
      <c r="AD10" s="20"/>
      <c r="AO10" s="34" t="s">
        <v>10</v>
      </c>
      <c r="AP10" s="34" t="s">
        <v>10</v>
      </c>
      <c r="AQ10" s="34" t="s">
        <v>10</v>
      </c>
      <c r="AR10" s="34" t="s">
        <v>10</v>
      </c>
      <c r="AS10" s="34" t="s">
        <v>10</v>
      </c>
      <c r="AT10" s="34" t="s">
        <v>10</v>
      </c>
      <c r="AU10" s="34" t="s">
        <v>10</v>
      </c>
      <c r="AV10" s="79" t="s">
        <v>10</v>
      </c>
      <c r="AW10" s="34" t="s">
        <v>10</v>
      </c>
      <c r="AX10" s="5"/>
    </row>
    <row r="11" spans="1:53">
      <c r="A11" s="14">
        <v>1</v>
      </c>
      <c r="B11" s="173" t="s">
        <v>282</v>
      </c>
      <c r="C11" s="173" t="s">
        <v>283</v>
      </c>
      <c r="D11" s="26">
        <v>2006</v>
      </c>
      <c r="E11" s="152" t="s">
        <v>69</v>
      </c>
      <c r="F11" s="80"/>
      <c r="G11" s="80"/>
      <c r="H11" s="102">
        <v>202</v>
      </c>
      <c r="I11" s="84">
        <v>202</v>
      </c>
      <c r="J11" s="102">
        <v>181</v>
      </c>
      <c r="K11" s="102">
        <v>202</v>
      </c>
      <c r="L11" s="102">
        <v>202</v>
      </c>
      <c r="M11" s="84">
        <v>181</v>
      </c>
      <c r="N11" s="102">
        <v>202</v>
      </c>
      <c r="O11" s="84">
        <v>202</v>
      </c>
      <c r="P11" s="217">
        <v>191</v>
      </c>
      <c r="Q11" s="218">
        <v>202</v>
      </c>
      <c r="R11" s="218">
        <v>191</v>
      </c>
      <c r="S11" s="219">
        <v>389.33333333333331</v>
      </c>
      <c r="T11" s="210">
        <f>VLOOKUP(B11,'[2]Pupilles (D)'!$B$8:$N$13,11,0)</f>
        <v>171</v>
      </c>
      <c r="U11" s="210">
        <f>VLOOKUP(B11,'[2]Pupilles (D)'!$B$8:$N$13,13,0)</f>
        <v>202</v>
      </c>
      <c r="V11" s="102">
        <v>202</v>
      </c>
      <c r="W11" s="84">
        <v>202</v>
      </c>
      <c r="X11" s="102">
        <v>202</v>
      </c>
      <c r="Y11" s="103">
        <f t="shared" ref="Y11:Y20" si="0">X11</f>
        <v>202</v>
      </c>
      <c r="Z11" s="213">
        <f t="shared" ref="Z11:Z26" si="1">SUM(F11:O11)+SUM(T11:Y11)+S11</f>
        <v>3144.3333333333335</v>
      </c>
      <c r="AA11" s="214">
        <f t="shared" ref="AA11:AA20" si="2">Z11-SMALL(AO11:AW11,1)</f>
        <v>3144.3333333333335</v>
      </c>
      <c r="AB11" s="77"/>
      <c r="AC11" s="77"/>
      <c r="AD11" s="77"/>
      <c r="AE11" s="68"/>
      <c r="AF11" s="68"/>
      <c r="AO11" s="28">
        <f t="shared" ref="AO11:AO60" si="3">F11+G11</f>
        <v>0</v>
      </c>
      <c r="AP11" s="28">
        <f t="shared" ref="AP11:AP60" si="4">H11+I11</f>
        <v>404</v>
      </c>
      <c r="AQ11" s="28">
        <f t="shared" ref="AQ11:AQ60" si="5">J11+K11</f>
        <v>383</v>
      </c>
      <c r="AR11" s="28">
        <f t="shared" ref="AR11:AR60" si="6">L11+M11</f>
        <v>383</v>
      </c>
      <c r="AS11" s="28">
        <f t="shared" ref="AS11:AS60" si="7">N11+O11</f>
        <v>404</v>
      </c>
      <c r="AT11" s="229">
        <f>S11</f>
        <v>389.33333333333331</v>
      </c>
      <c r="AU11" s="173">
        <f>T11+U11</f>
        <v>373</v>
      </c>
      <c r="AV11" s="35">
        <f>V11+W11</f>
        <v>404</v>
      </c>
      <c r="AW11" s="173">
        <f>X11+Y11</f>
        <v>404</v>
      </c>
      <c r="AX11" s="45"/>
    </row>
    <row r="12" spans="1:53">
      <c r="A12" s="15">
        <v>2</v>
      </c>
      <c r="B12" s="53" t="s">
        <v>115</v>
      </c>
      <c r="C12" s="53" t="s">
        <v>116</v>
      </c>
      <c r="D12" s="173">
        <v>2007</v>
      </c>
      <c r="E12" s="56" t="s">
        <v>69</v>
      </c>
      <c r="F12" s="80">
        <v>202</v>
      </c>
      <c r="G12" s="80">
        <v>202</v>
      </c>
      <c r="H12" s="27">
        <v>171</v>
      </c>
      <c r="I12" s="173">
        <v>191</v>
      </c>
      <c r="J12" s="102">
        <v>202</v>
      </c>
      <c r="K12" s="102">
        <v>191</v>
      </c>
      <c r="L12" s="27">
        <v>191</v>
      </c>
      <c r="M12" s="173">
        <v>191</v>
      </c>
      <c r="N12" s="27">
        <v>181</v>
      </c>
      <c r="O12" s="173">
        <v>191</v>
      </c>
      <c r="P12" s="206">
        <v>181</v>
      </c>
      <c r="Q12" s="207">
        <v>191</v>
      </c>
      <c r="R12" s="207">
        <v>181</v>
      </c>
      <c r="S12" s="220">
        <v>368.66666666666669</v>
      </c>
      <c r="T12" s="210">
        <f>VLOOKUP(B12,'[2]Pupilles (D)'!$B$8:$N$13,11,0)</f>
        <v>202</v>
      </c>
      <c r="U12" s="210">
        <f>VLOOKUP(B12,'[2]Pupilles (D)'!$B$8:$N$13,13,0)</f>
        <v>171</v>
      </c>
      <c r="V12" s="27">
        <v>181</v>
      </c>
      <c r="W12" s="173">
        <v>191</v>
      </c>
      <c r="X12" s="27">
        <v>191</v>
      </c>
      <c r="Y12" s="35">
        <f t="shared" si="0"/>
        <v>191</v>
      </c>
      <c r="Z12" s="213">
        <f t="shared" si="1"/>
        <v>3408.6666666666665</v>
      </c>
      <c r="AA12" s="214">
        <f t="shared" si="2"/>
        <v>3046.6666666666665</v>
      </c>
      <c r="AB12" s="77"/>
      <c r="AC12" s="77"/>
      <c r="AD12" s="77"/>
      <c r="AE12" s="68"/>
      <c r="AF12" s="68"/>
      <c r="AO12" s="28">
        <f t="shared" si="3"/>
        <v>404</v>
      </c>
      <c r="AP12" s="28">
        <f t="shared" si="4"/>
        <v>362</v>
      </c>
      <c r="AQ12" s="28">
        <f t="shared" si="5"/>
        <v>393</v>
      </c>
      <c r="AR12" s="28">
        <f t="shared" si="6"/>
        <v>382</v>
      </c>
      <c r="AS12" s="28">
        <f t="shared" si="7"/>
        <v>372</v>
      </c>
      <c r="AT12" s="229">
        <f t="shared" ref="AT12:AT60" si="8">S12</f>
        <v>368.66666666666669</v>
      </c>
      <c r="AU12" s="173">
        <f t="shared" ref="AU12:AU60" si="9">T12+U12</f>
        <v>373</v>
      </c>
      <c r="AV12" s="35">
        <f t="shared" ref="AV12:AV60" si="10">V12+W12</f>
        <v>372</v>
      </c>
      <c r="AW12" s="173">
        <f t="shared" ref="AW12:AW60" si="11">X12+Y12</f>
        <v>382</v>
      </c>
      <c r="AX12" s="45"/>
    </row>
    <row r="13" spans="1:53">
      <c r="A13" s="15">
        <v>3</v>
      </c>
      <c r="B13" s="111" t="s">
        <v>119</v>
      </c>
      <c r="C13" s="111" t="s">
        <v>120</v>
      </c>
      <c r="D13" s="173">
        <v>2007</v>
      </c>
      <c r="E13" s="121" t="s">
        <v>83</v>
      </c>
      <c r="F13" s="114">
        <v>181</v>
      </c>
      <c r="G13" s="80">
        <v>191</v>
      </c>
      <c r="H13" s="27">
        <v>181</v>
      </c>
      <c r="I13" s="173">
        <v>161</v>
      </c>
      <c r="J13" s="102">
        <v>191</v>
      </c>
      <c r="K13" s="102">
        <v>161</v>
      </c>
      <c r="L13" s="27">
        <v>181</v>
      </c>
      <c r="M13" s="173">
        <v>202</v>
      </c>
      <c r="N13" s="27">
        <v>171</v>
      </c>
      <c r="O13" s="173">
        <v>171</v>
      </c>
      <c r="P13" s="206">
        <v>202</v>
      </c>
      <c r="Q13" s="207">
        <v>161</v>
      </c>
      <c r="R13" s="207">
        <v>171</v>
      </c>
      <c r="S13" s="220">
        <v>356</v>
      </c>
      <c r="T13" s="210">
        <f>VLOOKUP(B13,'[2]Pupilles (D)'!$B$8:$N$13,11,0)</f>
        <v>191</v>
      </c>
      <c r="U13" s="210">
        <f>VLOOKUP(B13,'[2]Pupilles (D)'!$B$8:$N$13,13,0)</f>
        <v>181</v>
      </c>
      <c r="V13" s="27">
        <v>171</v>
      </c>
      <c r="W13" s="173">
        <v>171</v>
      </c>
      <c r="X13" s="27">
        <v>181</v>
      </c>
      <c r="Y13" s="35">
        <f t="shared" si="0"/>
        <v>181</v>
      </c>
      <c r="Z13" s="213">
        <f t="shared" si="1"/>
        <v>3223</v>
      </c>
      <c r="AA13" s="214">
        <f t="shared" si="2"/>
        <v>2881</v>
      </c>
      <c r="AB13" s="77"/>
      <c r="AC13" s="77"/>
      <c r="AD13" s="77"/>
      <c r="AE13" s="68"/>
      <c r="AF13" s="68"/>
      <c r="AO13" s="28">
        <f t="shared" si="3"/>
        <v>372</v>
      </c>
      <c r="AP13" s="28">
        <f t="shared" si="4"/>
        <v>342</v>
      </c>
      <c r="AQ13" s="28">
        <f t="shared" si="5"/>
        <v>352</v>
      </c>
      <c r="AR13" s="28">
        <f t="shared" si="6"/>
        <v>383</v>
      </c>
      <c r="AS13" s="28">
        <f t="shared" si="7"/>
        <v>342</v>
      </c>
      <c r="AT13" s="229">
        <f t="shared" si="8"/>
        <v>356</v>
      </c>
      <c r="AU13" s="173">
        <f t="shared" si="9"/>
        <v>372</v>
      </c>
      <c r="AV13" s="35">
        <f t="shared" si="10"/>
        <v>342</v>
      </c>
      <c r="AW13" s="173">
        <f t="shared" si="11"/>
        <v>362</v>
      </c>
      <c r="AX13" s="45"/>
    </row>
    <row r="14" spans="1:53">
      <c r="A14" s="15">
        <v>4</v>
      </c>
      <c r="B14" s="53" t="s">
        <v>111</v>
      </c>
      <c r="C14" s="53" t="s">
        <v>121</v>
      </c>
      <c r="D14" s="28">
        <v>2006</v>
      </c>
      <c r="E14" s="56" t="s">
        <v>82</v>
      </c>
      <c r="F14" s="80">
        <v>171</v>
      </c>
      <c r="G14" s="80">
        <v>171</v>
      </c>
      <c r="H14" s="27"/>
      <c r="I14" s="28"/>
      <c r="J14" s="102">
        <v>152</v>
      </c>
      <c r="K14" s="102">
        <v>171</v>
      </c>
      <c r="L14" s="27"/>
      <c r="M14" s="28"/>
      <c r="N14" s="27">
        <v>161</v>
      </c>
      <c r="O14" s="28">
        <v>161</v>
      </c>
      <c r="P14" s="206">
        <v>152</v>
      </c>
      <c r="Q14" s="207">
        <v>152</v>
      </c>
      <c r="R14" s="207">
        <v>161</v>
      </c>
      <c r="S14" s="220">
        <v>310</v>
      </c>
      <c r="T14" s="210">
        <f>VLOOKUP(B14,'[2]Pupilles (D)'!$B$8:$N$13,11,0)</f>
        <v>152</v>
      </c>
      <c r="U14" s="210">
        <f>VLOOKUP(B14,'[2]Pupilles (D)'!$B$8:$N$13,13,0)</f>
        <v>161</v>
      </c>
      <c r="V14" s="27"/>
      <c r="W14" s="173"/>
      <c r="X14" s="27">
        <v>128</v>
      </c>
      <c r="Y14" s="35">
        <f t="shared" si="0"/>
        <v>128</v>
      </c>
      <c r="Z14" s="213">
        <f t="shared" si="1"/>
        <v>1866</v>
      </c>
      <c r="AA14" s="214">
        <f t="shared" si="2"/>
        <v>1866</v>
      </c>
      <c r="AB14" s="77"/>
      <c r="AC14" s="77"/>
      <c r="AD14" s="77"/>
      <c r="AE14" s="68"/>
      <c r="AF14" s="68"/>
      <c r="AO14" s="28">
        <f t="shared" si="3"/>
        <v>342</v>
      </c>
      <c r="AP14" s="28">
        <f t="shared" si="4"/>
        <v>0</v>
      </c>
      <c r="AQ14" s="28">
        <f t="shared" si="5"/>
        <v>323</v>
      </c>
      <c r="AR14" s="28">
        <f t="shared" si="6"/>
        <v>0</v>
      </c>
      <c r="AS14" s="28">
        <f t="shared" si="7"/>
        <v>322</v>
      </c>
      <c r="AT14" s="229">
        <f t="shared" si="8"/>
        <v>310</v>
      </c>
      <c r="AU14" s="173">
        <f t="shared" si="9"/>
        <v>313</v>
      </c>
      <c r="AV14" s="35">
        <f t="shared" si="10"/>
        <v>0</v>
      </c>
      <c r="AW14" s="173">
        <f t="shared" si="11"/>
        <v>256</v>
      </c>
      <c r="AX14" s="45"/>
    </row>
    <row r="15" spans="1:53">
      <c r="A15" s="15">
        <v>5</v>
      </c>
      <c r="B15" s="53" t="s">
        <v>117</v>
      </c>
      <c r="C15" s="53" t="s">
        <v>118</v>
      </c>
      <c r="D15" s="28">
        <v>2006</v>
      </c>
      <c r="E15" s="56" t="s">
        <v>124</v>
      </c>
      <c r="F15" s="80">
        <v>191</v>
      </c>
      <c r="G15" s="80">
        <v>181</v>
      </c>
      <c r="H15" s="27"/>
      <c r="I15" s="28"/>
      <c r="J15" s="102">
        <v>171</v>
      </c>
      <c r="K15" s="102">
        <v>181</v>
      </c>
      <c r="L15" s="27">
        <v>171</v>
      </c>
      <c r="M15" s="28">
        <v>171</v>
      </c>
      <c r="N15" s="27"/>
      <c r="O15" s="28"/>
      <c r="P15" s="206">
        <v>171</v>
      </c>
      <c r="Q15" s="207">
        <v>171</v>
      </c>
      <c r="R15" s="207">
        <v>152</v>
      </c>
      <c r="S15" s="220">
        <v>329.33333333333331</v>
      </c>
      <c r="T15" s="210"/>
      <c r="U15" s="210"/>
      <c r="V15" s="27"/>
      <c r="W15" s="173"/>
      <c r="X15" s="27">
        <v>161</v>
      </c>
      <c r="Y15" s="35">
        <f t="shared" si="0"/>
        <v>161</v>
      </c>
      <c r="Z15" s="213">
        <f t="shared" si="1"/>
        <v>1717.3333333333333</v>
      </c>
      <c r="AA15" s="214">
        <f t="shared" si="2"/>
        <v>1717.3333333333333</v>
      </c>
      <c r="AB15" s="77"/>
      <c r="AC15" s="77"/>
      <c r="AD15" s="77"/>
      <c r="AE15" s="68"/>
      <c r="AF15" s="68"/>
      <c r="AO15" s="28">
        <f t="shared" si="3"/>
        <v>372</v>
      </c>
      <c r="AP15" s="28">
        <f t="shared" si="4"/>
        <v>0</v>
      </c>
      <c r="AQ15" s="28">
        <f t="shared" si="5"/>
        <v>352</v>
      </c>
      <c r="AR15" s="28">
        <f t="shared" si="6"/>
        <v>342</v>
      </c>
      <c r="AS15" s="28">
        <f t="shared" si="7"/>
        <v>0</v>
      </c>
      <c r="AT15" s="229">
        <f t="shared" si="8"/>
        <v>329.33333333333331</v>
      </c>
      <c r="AU15" s="173">
        <f t="shared" si="9"/>
        <v>0</v>
      </c>
      <c r="AV15" s="35">
        <f t="shared" si="10"/>
        <v>0</v>
      </c>
      <c r="AW15" s="173">
        <f t="shared" si="11"/>
        <v>322</v>
      </c>
      <c r="AX15" s="45"/>
    </row>
    <row r="16" spans="1:53">
      <c r="A16" s="15">
        <v>6</v>
      </c>
      <c r="B16" s="27" t="s">
        <v>284</v>
      </c>
      <c r="C16" s="173" t="s">
        <v>285</v>
      </c>
      <c r="D16" s="28">
        <v>2006</v>
      </c>
      <c r="E16" s="52" t="s">
        <v>286</v>
      </c>
      <c r="F16" s="27"/>
      <c r="G16" s="173"/>
      <c r="H16" s="27">
        <v>152</v>
      </c>
      <c r="I16" s="28">
        <v>171</v>
      </c>
      <c r="J16" s="102"/>
      <c r="K16" s="102"/>
      <c r="L16" s="27"/>
      <c r="M16" s="28"/>
      <c r="N16" s="27">
        <v>191</v>
      </c>
      <c r="O16" s="28">
        <v>181</v>
      </c>
      <c r="P16" s="206">
        <v>161</v>
      </c>
      <c r="Q16" s="207">
        <v>181</v>
      </c>
      <c r="R16" s="207">
        <v>202</v>
      </c>
      <c r="S16" s="220">
        <v>362.66666666666669</v>
      </c>
      <c r="T16" s="210"/>
      <c r="U16" s="210"/>
      <c r="V16" s="27">
        <v>191</v>
      </c>
      <c r="W16" s="173">
        <v>181</v>
      </c>
      <c r="X16" s="27"/>
      <c r="Y16" s="35">
        <f t="shared" si="0"/>
        <v>0</v>
      </c>
      <c r="Z16" s="213">
        <f t="shared" si="1"/>
        <v>1429.6666666666667</v>
      </c>
      <c r="AA16" s="214">
        <f t="shared" si="2"/>
        <v>1429.6666666666667</v>
      </c>
      <c r="AB16" s="77"/>
      <c r="AC16" s="77"/>
      <c r="AD16" s="77"/>
      <c r="AE16" s="68"/>
      <c r="AF16" s="68"/>
      <c r="AO16" s="28">
        <f t="shared" si="3"/>
        <v>0</v>
      </c>
      <c r="AP16" s="28">
        <f t="shared" si="4"/>
        <v>323</v>
      </c>
      <c r="AQ16" s="28">
        <f t="shared" si="5"/>
        <v>0</v>
      </c>
      <c r="AR16" s="28">
        <f t="shared" si="6"/>
        <v>0</v>
      </c>
      <c r="AS16" s="28">
        <f t="shared" si="7"/>
        <v>372</v>
      </c>
      <c r="AT16" s="229">
        <f t="shared" si="8"/>
        <v>362.66666666666669</v>
      </c>
      <c r="AU16" s="173">
        <f t="shared" si="9"/>
        <v>0</v>
      </c>
      <c r="AV16" s="35">
        <f t="shared" si="10"/>
        <v>372</v>
      </c>
      <c r="AW16" s="173">
        <f t="shared" si="11"/>
        <v>0</v>
      </c>
      <c r="AX16" s="45"/>
    </row>
    <row r="17" spans="1:50">
      <c r="A17" s="15">
        <v>7</v>
      </c>
      <c r="B17" s="170" t="s">
        <v>122</v>
      </c>
      <c r="C17" s="53" t="s">
        <v>123</v>
      </c>
      <c r="D17" s="28">
        <v>2007</v>
      </c>
      <c r="E17" s="56" t="s">
        <v>82</v>
      </c>
      <c r="F17" s="27">
        <v>161</v>
      </c>
      <c r="G17" s="173">
        <v>161</v>
      </c>
      <c r="H17" s="27"/>
      <c r="I17" s="28"/>
      <c r="J17" s="102">
        <v>144</v>
      </c>
      <c r="K17" s="102">
        <v>152</v>
      </c>
      <c r="L17" s="27">
        <v>161</v>
      </c>
      <c r="M17" s="28">
        <v>161</v>
      </c>
      <c r="N17" s="27"/>
      <c r="O17" s="28"/>
      <c r="P17" s="206">
        <v>144</v>
      </c>
      <c r="Q17" s="207">
        <v>144</v>
      </c>
      <c r="R17" s="207">
        <v>144</v>
      </c>
      <c r="S17" s="220">
        <v>288</v>
      </c>
      <c r="T17" s="210"/>
      <c r="U17" s="210"/>
      <c r="V17" s="27"/>
      <c r="W17" s="173"/>
      <c r="X17" s="27"/>
      <c r="Y17" s="35">
        <f t="shared" si="0"/>
        <v>0</v>
      </c>
      <c r="Z17" s="213">
        <f t="shared" si="1"/>
        <v>1228</v>
      </c>
      <c r="AA17" s="214">
        <f t="shared" si="2"/>
        <v>1228</v>
      </c>
      <c r="AB17" s="77"/>
      <c r="AC17" s="77"/>
      <c r="AD17" s="77"/>
      <c r="AE17" s="68"/>
      <c r="AF17" s="68"/>
      <c r="AO17" s="28">
        <f t="shared" si="3"/>
        <v>322</v>
      </c>
      <c r="AP17" s="28">
        <f t="shared" si="4"/>
        <v>0</v>
      </c>
      <c r="AQ17" s="28">
        <f t="shared" si="5"/>
        <v>296</v>
      </c>
      <c r="AR17" s="28">
        <f t="shared" si="6"/>
        <v>322</v>
      </c>
      <c r="AS17" s="28">
        <f t="shared" si="7"/>
        <v>0</v>
      </c>
      <c r="AT17" s="229">
        <f t="shared" si="8"/>
        <v>288</v>
      </c>
      <c r="AU17" s="173">
        <f t="shared" si="9"/>
        <v>0</v>
      </c>
      <c r="AV17" s="35">
        <f t="shared" si="10"/>
        <v>0</v>
      </c>
      <c r="AW17" s="173">
        <f t="shared" si="11"/>
        <v>0</v>
      </c>
      <c r="AX17" s="45"/>
    </row>
    <row r="18" spans="1:50">
      <c r="A18" s="15">
        <v>8</v>
      </c>
      <c r="B18" s="173" t="s">
        <v>397</v>
      </c>
      <c r="C18" s="173" t="s">
        <v>398</v>
      </c>
      <c r="D18" s="28">
        <v>2007</v>
      </c>
      <c r="E18" s="52" t="s">
        <v>82</v>
      </c>
      <c r="F18" s="27"/>
      <c r="G18" s="28"/>
      <c r="H18" s="27"/>
      <c r="I18" s="28"/>
      <c r="J18" s="102"/>
      <c r="K18" s="102"/>
      <c r="L18" s="27"/>
      <c r="M18" s="28"/>
      <c r="N18" s="27">
        <v>136</v>
      </c>
      <c r="O18" s="28">
        <v>144</v>
      </c>
      <c r="P18" s="206"/>
      <c r="Q18" s="207"/>
      <c r="R18" s="207"/>
      <c r="S18" s="221"/>
      <c r="T18" s="210">
        <f>VLOOKUP(B18,'[2]Pupilles (D)'!$B$8:$N$13,11,0)</f>
        <v>161</v>
      </c>
      <c r="U18" s="210">
        <f>VLOOKUP(B18,'[2]Pupilles (D)'!$B$8:$N$13,13,0)</f>
        <v>152</v>
      </c>
      <c r="V18" s="27">
        <v>161</v>
      </c>
      <c r="W18" s="173">
        <v>161</v>
      </c>
      <c r="X18" s="27">
        <v>120</v>
      </c>
      <c r="Y18" s="35">
        <f t="shared" si="0"/>
        <v>120</v>
      </c>
      <c r="Z18" s="213">
        <f t="shared" si="1"/>
        <v>1155</v>
      </c>
      <c r="AA18" s="214">
        <f t="shared" si="2"/>
        <v>1155</v>
      </c>
      <c r="AB18" s="77"/>
      <c r="AC18" s="77"/>
      <c r="AD18" s="77"/>
      <c r="AE18" s="68"/>
      <c r="AF18" s="68"/>
      <c r="AO18" s="28">
        <f t="shared" si="3"/>
        <v>0</v>
      </c>
      <c r="AP18" s="28">
        <f t="shared" si="4"/>
        <v>0</v>
      </c>
      <c r="AQ18" s="28">
        <f t="shared" si="5"/>
        <v>0</v>
      </c>
      <c r="AR18" s="28">
        <f t="shared" si="6"/>
        <v>0</v>
      </c>
      <c r="AS18" s="28">
        <f t="shared" si="7"/>
        <v>280</v>
      </c>
      <c r="AT18" s="229">
        <f t="shared" si="8"/>
        <v>0</v>
      </c>
      <c r="AU18" s="173">
        <f t="shared" si="9"/>
        <v>313</v>
      </c>
      <c r="AV18" s="35">
        <f t="shared" si="10"/>
        <v>322</v>
      </c>
      <c r="AW18" s="173">
        <f t="shared" si="11"/>
        <v>240</v>
      </c>
      <c r="AX18" s="45"/>
    </row>
    <row r="19" spans="1:50">
      <c r="A19" s="15">
        <v>9</v>
      </c>
      <c r="B19" s="116" t="s">
        <v>394</v>
      </c>
      <c r="C19" s="109" t="s">
        <v>395</v>
      </c>
      <c r="D19" s="28">
        <v>2007</v>
      </c>
      <c r="E19" s="52" t="s">
        <v>193</v>
      </c>
      <c r="F19" s="27"/>
      <c r="G19" s="28"/>
      <c r="H19" s="27"/>
      <c r="I19" s="28"/>
      <c r="J19" s="27"/>
      <c r="K19" s="173"/>
      <c r="L19" s="27"/>
      <c r="M19" s="28"/>
      <c r="N19" s="27">
        <v>152</v>
      </c>
      <c r="O19" s="28">
        <v>152</v>
      </c>
      <c r="P19" s="206"/>
      <c r="Q19" s="207"/>
      <c r="R19" s="207"/>
      <c r="S19" s="236"/>
      <c r="T19" s="210"/>
      <c r="U19" s="210"/>
      <c r="V19" s="27"/>
      <c r="W19" s="173"/>
      <c r="X19" s="27"/>
      <c r="Y19" s="35">
        <f t="shared" si="0"/>
        <v>0</v>
      </c>
      <c r="Z19" s="213">
        <f t="shared" si="1"/>
        <v>304</v>
      </c>
      <c r="AA19" s="214">
        <f t="shared" si="2"/>
        <v>304</v>
      </c>
      <c r="AB19" s="77"/>
      <c r="AC19" s="77"/>
      <c r="AD19" s="77"/>
      <c r="AE19" s="68"/>
      <c r="AF19" s="68"/>
      <c r="AO19" s="28">
        <f t="shared" si="3"/>
        <v>0</v>
      </c>
      <c r="AP19" s="28">
        <f t="shared" si="4"/>
        <v>0</v>
      </c>
      <c r="AQ19" s="28">
        <f t="shared" si="5"/>
        <v>0</v>
      </c>
      <c r="AR19" s="28">
        <f t="shared" si="6"/>
        <v>0</v>
      </c>
      <c r="AS19" s="28">
        <f t="shared" si="7"/>
        <v>304</v>
      </c>
      <c r="AT19" s="229">
        <f t="shared" si="8"/>
        <v>0</v>
      </c>
      <c r="AU19" s="173">
        <f t="shared" si="9"/>
        <v>0</v>
      </c>
      <c r="AV19" s="35">
        <f t="shared" si="10"/>
        <v>0</v>
      </c>
      <c r="AW19" s="173">
        <f t="shared" si="11"/>
        <v>0</v>
      </c>
      <c r="AX19" s="45"/>
    </row>
    <row r="20" spans="1:50">
      <c r="A20" s="15">
        <v>10</v>
      </c>
      <c r="B20" s="27" t="s">
        <v>346</v>
      </c>
      <c r="C20" s="173" t="s">
        <v>396</v>
      </c>
      <c r="D20" s="28">
        <v>2007</v>
      </c>
      <c r="E20" s="52" t="s">
        <v>232</v>
      </c>
      <c r="F20" s="27"/>
      <c r="G20" s="28"/>
      <c r="H20" s="27"/>
      <c r="I20" s="28"/>
      <c r="J20" s="27"/>
      <c r="K20" s="173"/>
      <c r="L20" s="27"/>
      <c r="M20" s="28"/>
      <c r="N20" s="27">
        <v>144</v>
      </c>
      <c r="O20" s="28">
        <v>136</v>
      </c>
      <c r="P20" s="206"/>
      <c r="Q20" s="207"/>
      <c r="R20" s="207"/>
      <c r="S20" s="221"/>
      <c r="T20" s="210"/>
      <c r="U20" s="210"/>
      <c r="V20" s="27"/>
      <c r="W20" s="173"/>
      <c r="X20" s="27"/>
      <c r="Y20" s="35">
        <f t="shared" si="0"/>
        <v>0</v>
      </c>
      <c r="Z20" s="213">
        <f t="shared" si="1"/>
        <v>280</v>
      </c>
      <c r="AA20" s="214">
        <f t="shared" si="2"/>
        <v>280</v>
      </c>
      <c r="AB20" s="77"/>
      <c r="AC20" s="77"/>
      <c r="AD20" s="77"/>
      <c r="AE20" s="68"/>
      <c r="AF20" s="68"/>
      <c r="AO20" s="28">
        <f t="shared" si="3"/>
        <v>0</v>
      </c>
      <c r="AP20" s="28">
        <f t="shared" si="4"/>
        <v>0</v>
      </c>
      <c r="AQ20" s="28">
        <f t="shared" si="5"/>
        <v>0</v>
      </c>
      <c r="AR20" s="28">
        <f t="shared" si="6"/>
        <v>0</v>
      </c>
      <c r="AS20" s="28">
        <f t="shared" si="7"/>
        <v>280</v>
      </c>
      <c r="AT20" s="229">
        <f t="shared" si="8"/>
        <v>0</v>
      </c>
      <c r="AU20" s="173">
        <f t="shared" si="9"/>
        <v>0</v>
      </c>
      <c r="AV20" s="35">
        <f t="shared" si="10"/>
        <v>0</v>
      </c>
      <c r="AW20" s="173">
        <f t="shared" si="11"/>
        <v>0</v>
      </c>
      <c r="AX20" s="45"/>
    </row>
    <row r="21" spans="1:50">
      <c r="A21" s="15">
        <v>11</v>
      </c>
      <c r="B21" s="27"/>
      <c r="C21" s="28"/>
      <c r="D21" s="28"/>
      <c r="E21" s="52"/>
      <c r="F21" s="27"/>
      <c r="G21" s="28"/>
      <c r="H21" s="27"/>
      <c r="I21" s="28"/>
      <c r="J21" s="27"/>
      <c r="K21" s="28"/>
      <c r="L21" s="27"/>
      <c r="M21" s="28"/>
      <c r="N21" s="27"/>
      <c r="O21" s="28"/>
      <c r="P21" s="206"/>
      <c r="Q21" s="207"/>
      <c r="R21" s="207"/>
      <c r="S21" s="211"/>
      <c r="T21" s="80"/>
      <c r="U21" s="173"/>
      <c r="V21" s="27"/>
      <c r="W21" s="173"/>
      <c r="X21" s="27"/>
      <c r="Y21" s="35">
        <f t="shared" ref="Y21:Y60" si="12">X21</f>
        <v>0</v>
      </c>
      <c r="Z21" s="213">
        <f t="shared" si="1"/>
        <v>0</v>
      </c>
      <c r="AA21" s="214">
        <f t="shared" ref="AA21:AA26" si="13">Z21-SMALL(AO21:AS21,1)</f>
        <v>0</v>
      </c>
      <c r="AB21" s="77"/>
      <c r="AC21" s="77"/>
      <c r="AD21" s="77"/>
      <c r="AE21" s="68"/>
      <c r="AF21" s="68"/>
      <c r="AO21" s="28">
        <f t="shared" si="3"/>
        <v>0</v>
      </c>
      <c r="AP21" s="28">
        <f t="shared" si="4"/>
        <v>0</v>
      </c>
      <c r="AQ21" s="28">
        <f t="shared" si="5"/>
        <v>0</v>
      </c>
      <c r="AR21" s="28">
        <f t="shared" si="6"/>
        <v>0</v>
      </c>
      <c r="AS21" s="28">
        <f t="shared" si="7"/>
        <v>0</v>
      </c>
      <c r="AT21" s="229">
        <f t="shared" si="8"/>
        <v>0</v>
      </c>
      <c r="AU21" s="173">
        <f t="shared" si="9"/>
        <v>0</v>
      </c>
      <c r="AV21" s="35">
        <f t="shared" si="10"/>
        <v>0</v>
      </c>
      <c r="AW21" s="173">
        <f t="shared" si="11"/>
        <v>0</v>
      </c>
      <c r="AX21" s="45"/>
    </row>
    <row r="22" spans="1:50">
      <c r="A22" s="15">
        <v>12</v>
      </c>
      <c r="B22" s="27"/>
      <c r="C22" s="28"/>
      <c r="D22" s="28"/>
      <c r="E22" s="52"/>
      <c r="F22" s="27"/>
      <c r="G22" s="28"/>
      <c r="H22" s="27"/>
      <c r="I22" s="28"/>
      <c r="J22" s="27"/>
      <c r="K22" s="28"/>
      <c r="L22" s="27"/>
      <c r="M22" s="28"/>
      <c r="N22" s="27"/>
      <c r="O22" s="28"/>
      <c r="P22" s="206"/>
      <c r="Q22" s="207"/>
      <c r="R22" s="207"/>
      <c r="S22" s="211"/>
      <c r="T22" s="80"/>
      <c r="U22" s="173"/>
      <c r="V22" s="27"/>
      <c r="W22" s="173"/>
      <c r="X22" s="27"/>
      <c r="Y22" s="35">
        <f t="shared" si="12"/>
        <v>0</v>
      </c>
      <c r="Z22" s="213">
        <f t="shared" si="1"/>
        <v>0</v>
      </c>
      <c r="AA22" s="214">
        <f t="shared" si="13"/>
        <v>0</v>
      </c>
      <c r="AB22" s="77"/>
      <c r="AC22" s="77"/>
      <c r="AD22" s="77"/>
      <c r="AE22" s="68"/>
      <c r="AF22" s="68"/>
      <c r="AO22" s="28">
        <f t="shared" si="3"/>
        <v>0</v>
      </c>
      <c r="AP22" s="28">
        <f t="shared" si="4"/>
        <v>0</v>
      </c>
      <c r="AQ22" s="28">
        <f t="shared" si="5"/>
        <v>0</v>
      </c>
      <c r="AR22" s="28">
        <f t="shared" si="6"/>
        <v>0</v>
      </c>
      <c r="AS22" s="28">
        <f t="shared" si="7"/>
        <v>0</v>
      </c>
      <c r="AT22" s="229">
        <f t="shared" si="8"/>
        <v>0</v>
      </c>
      <c r="AU22" s="173">
        <f t="shared" si="9"/>
        <v>0</v>
      </c>
      <c r="AV22" s="35">
        <f t="shared" si="10"/>
        <v>0</v>
      </c>
      <c r="AW22" s="173">
        <f t="shared" si="11"/>
        <v>0</v>
      </c>
      <c r="AX22" s="45"/>
    </row>
    <row r="23" spans="1:50">
      <c r="A23" s="15">
        <v>13</v>
      </c>
      <c r="B23" s="27"/>
      <c r="C23" s="28"/>
      <c r="D23" s="28"/>
      <c r="E23" s="52"/>
      <c r="F23" s="27"/>
      <c r="G23" s="28"/>
      <c r="H23" s="27"/>
      <c r="I23" s="28"/>
      <c r="J23" s="27"/>
      <c r="K23" s="28"/>
      <c r="L23" s="27"/>
      <c r="M23" s="28"/>
      <c r="N23" s="27"/>
      <c r="O23" s="28"/>
      <c r="P23" s="206"/>
      <c r="Q23" s="207"/>
      <c r="R23" s="207"/>
      <c r="S23" s="211"/>
      <c r="T23" s="80"/>
      <c r="U23" s="173"/>
      <c r="V23" s="27"/>
      <c r="W23" s="173"/>
      <c r="X23" s="27"/>
      <c r="Y23" s="35">
        <f t="shared" si="12"/>
        <v>0</v>
      </c>
      <c r="Z23" s="213">
        <f t="shared" si="1"/>
        <v>0</v>
      </c>
      <c r="AA23" s="214">
        <f t="shared" si="13"/>
        <v>0</v>
      </c>
      <c r="AB23" s="77"/>
      <c r="AC23" s="77"/>
      <c r="AD23" s="77"/>
      <c r="AE23" s="68"/>
      <c r="AF23" s="68"/>
      <c r="AO23" s="28">
        <f t="shared" si="3"/>
        <v>0</v>
      </c>
      <c r="AP23" s="28">
        <f t="shared" si="4"/>
        <v>0</v>
      </c>
      <c r="AQ23" s="28">
        <f t="shared" si="5"/>
        <v>0</v>
      </c>
      <c r="AR23" s="28">
        <f t="shared" si="6"/>
        <v>0</v>
      </c>
      <c r="AS23" s="28">
        <f t="shared" si="7"/>
        <v>0</v>
      </c>
      <c r="AT23" s="229">
        <f t="shared" si="8"/>
        <v>0</v>
      </c>
      <c r="AU23" s="173">
        <f t="shared" si="9"/>
        <v>0</v>
      </c>
      <c r="AV23" s="35">
        <f t="shared" si="10"/>
        <v>0</v>
      </c>
      <c r="AW23" s="173">
        <f t="shared" si="11"/>
        <v>0</v>
      </c>
      <c r="AX23" s="45"/>
    </row>
    <row r="24" spans="1:50">
      <c r="A24" s="15">
        <v>14</v>
      </c>
      <c r="B24" s="27"/>
      <c r="C24" s="28"/>
      <c r="D24" s="28"/>
      <c r="E24" s="52"/>
      <c r="F24" s="27"/>
      <c r="G24" s="28"/>
      <c r="H24" s="27"/>
      <c r="I24" s="28"/>
      <c r="J24" s="27"/>
      <c r="K24" s="28"/>
      <c r="L24" s="27"/>
      <c r="M24" s="28"/>
      <c r="N24" s="27"/>
      <c r="O24" s="28"/>
      <c r="P24" s="206"/>
      <c r="Q24" s="207"/>
      <c r="R24" s="207"/>
      <c r="S24" s="211"/>
      <c r="T24" s="80"/>
      <c r="U24" s="173"/>
      <c r="V24" s="27"/>
      <c r="W24" s="173"/>
      <c r="X24" s="27"/>
      <c r="Y24" s="35">
        <f t="shared" si="12"/>
        <v>0</v>
      </c>
      <c r="Z24" s="213">
        <f t="shared" si="1"/>
        <v>0</v>
      </c>
      <c r="AA24" s="214">
        <f t="shared" si="13"/>
        <v>0</v>
      </c>
      <c r="AB24" s="77"/>
      <c r="AC24" s="77"/>
      <c r="AD24" s="77"/>
      <c r="AE24" s="68"/>
      <c r="AF24" s="68"/>
      <c r="AO24" s="28">
        <f t="shared" si="3"/>
        <v>0</v>
      </c>
      <c r="AP24" s="28">
        <f t="shared" si="4"/>
        <v>0</v>
      </c>
      <c r="AQ24" s="28">
        <f t="shared" si="5"/>
        <v>0</v>
      </c>
      <c r="AR24" s="28">
        <f t="shared" si="6"/>
        <v>0</v>
      </c>
      <c r="AS24" s="28">
        <f t="shared" si="7"/>
        <v>0</v>
      </c>
      <c r="AT24" s="229">
        <f t="shared" si="8"/>
        <v>0</v>
      </c>
      <c r="AU24" s="173">
        <f t="shared" si="9"/>
        <v>0</v>
      </c>
      <c r="AV24" s="35">
        <f t="shared" si="10"/>
        <v>0</v>
      </c>
      <c r="AW24" s="173">
        <f t="shared" si="11"/>
        <v>0</v>
      </c>
      <c r="AX24" s="45"/>
    </row>
    <row r="25" spans="1:50">
      <c r="A25" s="15">
        <v>15</v>
      </c>
      <c r="B25" s="27"/>
      <c r="C25" s="28"/>
      <c r="D25" s="28"/>
      <c r="E25" s="52"/>
      <c r="F25" s="27"/>
      <c r="G25" s="28"/>
      <c r="H25" s="27"/>
      <c r="I25" s="28"/>
      <c r="J25" s="27"/>
      <c r="K25" s="28"/>
      <c r="L25" s="27"/>
      <c r="M25" s="28"/>
      <c r="N25" s="27"/>
      <c r="O25" s="28"/>
      <c r="P25" s="206"/>
      <c r="Q25" s="207"/>
      <c r="R25" s="207"/>
      <c r="S25" s="211"/>
      <c r="T25" s="80"/>
      <c r="U25" s="173"/>
      <c r="V25" s="27"/>
      <c r="W25" s="173"/>
      <c r="X25" s="27"/>
      <c r="Y25" s="35">
        <f t="shared" si="12"/>
        <v>0</v>
      </c>
      <c r="Z25" s="213">
        <f t="shared" si="1"/>
        <v>0</v>
      </c>
      <c r="AA25" s="214">
        <f t="shared" si="13"/>
        <v>0</v>
      </c>
      <c r="AB25" s="77"/>
      <c r="AC25" s="77"/>
      <c r="AD25" s="77"/>
      <c r="AE25" s="68"/>
      <c r="AF25" s="68"/>
      <c r="AO25" s="28">
        <f t="shared" si="3"/>
        <v>0</v>
      </c>
      <c r="AP25" s="28">
        <f t="shared" si="4"/>
        <v>0</v>
      </c>
      <c r="AQ25" s="28">
        <f t="shared" si="5"/>
        <v>0</v>
      </c>
      <c r="AR25" s="28">
        <f t="shared" si="6"/>
        <v>0</v>
      </c>
      <c r="AS25" s="28">
        <f t="shared" si="7"/>
        <v>0</v>
      </c>
      <c r="AT25" s="229">
        <f t="shared" si="8"/>
        <v>0</v>
      </c>
      <c r="AU25" s="173">
        <f t="shared" si="9"/>
        <v>0</v>
      </c>
      <c r="AV25" s="35">
        <f t="shared" si="10"/>
        <v>0</v>
      </c>
      <c r="AW25" s="173">
        <f t="shared" si="11"/>
        <v>0</v>
      </c>
      <c r="AX25" s="45"/>
    </row>
    <row r="26" spans="1:50">
      <c r="A26" s="15">
        <v>16</v>
      </c>
      <c r="B26" s="27"/>
      <c r="C26" s="28"/>
      <c r="D26" s="28"/>
      <c r="E26" s="52"/>
      <c r="F26" s="27"/>
      <c r="G26" s="28"/>
      <c r="H26" s="27"/>
      <c r="I26" s="28"/>
      <c r="J26" s="27"/>
      <c r="K26" s="28"/>
      <c r="L26" s="27"/>
      <c r="M26" s="28"/>
      <c r="N26" s="27"/>
      <c r="O26" s="28"/>
      <c r="P26" s="206"/>
      <c r="Q26" s="207"/>
      <c r="R26" s="207"/>
      <c r="S26" s="211"/>
      <c r="T26" s="80"/>
      <c r="U26" s="173"/>
      <c r="V26" s="27"/>
      <c r="W26" s="173"/>
      <c r="X26" s="27"/>
      <c r="Y26" s="35">
        <f t="shared" si="12"/>
        <v>0</v>
      </c>
      <c r="Z26" s="213">
        <f t="shared" si="1"/>
        <v>0</v>
      </c>
      <c r="AA26" s="214">
        <f t="shared" si="13"/>
        <v>0</v>
      </c>
      <c r="AD26" s="71"/>
      <c r="AE26" s="68"/>
      <c r="AF26" s="68"/>
      <c r="AO26" s="28">
        <f t="shared" si="3"/>
        <v>0</v>
      </c>
      <c r="AP26" s="28">
        <f t="shared" si="4"/>
        <v>0</v>
      </c>
      <c r="AQ26" s="28">
        <f t="shared" si="5"/>
        <v>0</v>
      </c>
      <c r="AR26" s="28">
        <f t="shared" si="6"/>
        <v>0</v>
      </c>
      <c r="AS26" s="28">
        <f t="shared" si="7"/>
        <v>0</v>
      </c>
      <c r="AT26" s="229">
        <f t="shared" si="8"/>
        <v>0</v>
      </c>
      <c r="AU26" s="173">
        <f t="shared" si="9"/>
        <v>0</v>
      </c>
      <c r="AV26" s="35">
        <f t="shared" si="10"/>
        <v>0</v>
      </c>
      <c r="AW26" s="173">
        <f t="shared" si="11"/>
        <v>0</v>
      </c>
      <c r="AX26" s="45"/>
    </row>
    <row r="27" spans="1:50">
      <c r="A27" s="15">
        <v>17</v>
      </c>
      <c r="B27" s="27"/>
      <c r="C27" s="28"/>
      <c r="D27" s="28"/>
      <c r="E27" s="52"/>
      <c r="F27" s="27"/>
      <c r="G27" s="28"/>
      <c r="H27" s="27"/>
      <c r="I27" s="28"/>
      <c r="J27" s="27"/>
      <c r="K27" s="28"/>
      <c r="L27" s="27"/>
      <c r="M27" s="28"/>
      <c r="N27" s="27"/>
      <c r="O27" s="28"/>
      <c r="P27" s="206"/>
      <c r="Q27" s="207"/>
      <c r="R27" s="207"/>
      <c r="S27" s="211"/>
      <c r="T27" s="80"/>
      <c r="U27" s="173"/>
      <c r="V27" s="27"/>
      <c r="W27" s="173"/>
      <c r="X27" s="27"/>
      <c r="Y27" s="35">
        <f t="shared" si="12"/>
        <v>0</v>
      </c>
      <c r="Z27" s="15">
        <f t="shared" ref="Z27:Z60" si="14">SUM(F27:Y27)</f>
        <v>0</v>
      </c>
      <c r="AA27" s="101">
        <f t="shared" ref="AA27:AA60" si="15">Z27-SMALL(AO27:AP27,1)</f>
        <v>0</v>
      </c>
      <c r="AD27" s="71"/>
      <c r="AE27" s="68"/>
      <c r="AF27" s="70"/>
      <c r="AO27" s="28">
        <f t="shared" si="3"/>
        <v>0</v>
      </c>
      <c r="AP27" s="28">
        <f t="shared" si="4"/>
        <v>0</v>
      </c>
      <c r="AQ27" s="28">
        <f t="shared" si="5"/>
        <v>0</v>
      </c>
      <c r="AR27" s="28">
        <f t="shared" si="6"/>
        <v>0</v>
      </c>
      <c r="AS27" s="28">
        <f t="shared" si="7"/>
        <v>0</v>
      </c>
      <c r="AT27" s="229">
        <f t="shared" si="8"/>
        <v>0</v>
      </c>
      <c r="AU27" s="173">
        <f t="shared" si="9"/>
        <v>0</v>
      </c>
      <c r="AV27" s="35">
        <f t="shared" si="10"/>
        <v>0</v>
      </c>
      <c r="AW27" s="173">
        <f t="shared" si="11"/>
        <v>0</v>
      </c>
      <c r="AX27" s="45"/>
    </row>
    <row r="28" spans="1:50">
      <c r="A28" s="15">
        <v>18</v>
      </c>
      <c r="B28" s="27"/>
      <c r="C28" s="28"/>
      <c r="D28" s="28"/>
      <c r="E28" s="52"/>
      <c r="F28" s="27"/>
      <c r="G28" s="28"/>
      <c r="H28" s="27"/>
      <c r="I28" s="28"/>
      <c r="J28" s="27"/>
      <c r="K28" s="28"/>
      <c r="L28" s="27"/>
      <c r="M28" s="28"/>
      <c r="N28" s="27"/>
      <c r="O28" s="28"/>
      <c r="P28" s="206"/>
      <c r="Q28" s="207"/>
      <c r="R28" s="207"/>
      <c r="S28" s="211"/>
      <c r="T28" s="80"/>
      <c r="U28" s="173"/>
      <c r="V28" s="27"/>
      <c r="W28" s="173"/>
      <c r="X28" s="27"/>
      <c r="Y28" s="35">
        <f t="shared" si="12"/>
        <v>0</v>
      </c>
      <c r="Z28" s="15">
        <f t="shared" si="14"/>
        <v>0</v>
      </c>
      <c r="AA28" s="101">
        <f t="shared" si="15"/>
        <v>0</v>
      </c>
      <c r="AD28" s="71"/>
      <c r="AE28" s="69"/>
      <c r="AF28" s="69"/>
      <c r="AO28" s="28">
        <f t="shared" si="3"/>
        <v>0</v>
      </c>
      <c r="AP28" s="28">
        <f t="shared" si="4"/>
        <v>0</v>
      </c>
      <c r="AQ28" s="28">
        <f t="shared" si="5"/>
        <v>0</v>
      </c>
      <c r="AR28" s="28">
        <f t="shared" si="6"/>
        <v>0</v>
      </c>
      <c r="AS28" s="28">
        <f t="shared" si="7"/>
        <v>0</v>
      </c>
      <c r="AT28" s="229">
        <f t="shared" si="8"/>
        <v>0</v>
      </c>
      <c r="AU28" s="173">
        <f t="shared" si="9"/>
        <v>0</v>
      </c>
      <c r="AV28" s="35">
        <f t="shared" si="10"/>
        <v>0</v>
      </c>
      <c r="AW28" s="173">
        <f t="shared" si="11"/>
        <v>0</v>
      </c>
      <c r="AX28" s="45"/>
    </row>
    <row r="29" spans="1:50">
      <c r="A29" s="15">
        <v>19</v>
      </c>
      <c r="B29" s="27"/>
      <c r="C29" s="28"/>
      <c r="D29" s="28"/>
      <c r="E29" s="52"/>
      <c r="F29" s="27"/>
      <c r="G29" s="28"/>
      <c r="H29" s="27"/>
      <c r="I29" s="28"/>
      <c r="J29" s="27"/>
      <c r="K29" s="28"/>
      <c r="L29" s="27"/>
      <c r="M29" s="28"/>
      <c r="N29" s="27"/>
      <c r="O29" s="28"/>
      <c r="P29" s="206"/>
      <c r="Q29" s="207"/>
      <c r="R29" s="207"/>
      <c r="S29" s="211"/>
      <c r="T29" s="80"/>
      <c r="U29" s="173"/>
      <c r="V29" s="27"/>
      <c r="W29" s="173"/>
      <c r="X29" s="27"/>
      <c r="Y29" s="35">
        <f t="shared" si="12"/>
        <v>0</v>
      </c>
      <c r="Z29" s="15">
        <f t="shared" si="14"/>
        <v>0</v>
      </c>
      <c r="AA29" s="101">
        <f t="shared" si="15"/>
        <v>0</v>
      </c>
      <c r="AD29" s="20"/>
      <c r="AO29" s="28">
        <f t="shared" si="3"/>
        <v>0</v>
      </c>
      <c r="AP29" s="28">
        <f t="shared" si="4"/>
        <v>0</v>
      </c>
      <c r="AQ29" s="28">
        <f t="shared" si="5"/>
        <v>0</v>
      </c>
      <c r="AR29" s="28">
        <f t="shared" si="6"/>
        <v>0</v>
      </c>
      <c r="AS29" s="28">
        <f t="shared" si="7"/>
        <v>0</v>
      </c>
      <c r="AT29" s="229">
        <f t="shared" si="8"/>
        <v>0</v>
      </c>
      <c r="AU29" s="173">
        <f t="shared" si="9"/>
        <v>0</v>
      </c>
      <c r="AV29" s="35">
        <f t="shared" si="10"/>
        <v>0</v>
      </c>
      <c r="AW29" s="173">
        <f t="shared" si="11"/>
        <v>0</v>
      </c>
      <c r="AX29" s="45"/>
    </row>
    <row r="30" spans="1:50">
      <c r="A30" s="15">
        <v>20</v>
      </c>
      <c r="B30" s="27"/>
      <c r="C30" s="28"/>
      <c r="D30" s="28"/>
      <c r="E30" s="52"/>
      <c r="F30" s="27"/>
      <c r="G30" s="28"/>
      <c r="H30" s="27"/>
      <c r="I30" s="28"/>
      <c r="J30" s="27"/>
      <c r="K30" s="28"/>
      <c r="L30" s="27"/>
      <c r="M30" s="28"/>
      <c r="N30" s="27"/>
      <c r="O30" s="28"/>
      <c r="P30" s="206"/>
      <c r="Q30" s="207"/>
      <c r="R30" s="207"/>
      <c r="S30" s="211"/>
      <c r="T30" s="80"/>
      <c r="U30" s="173"/>
      <c r="V30" s="27"/>
      <c r="W30" s="173"/>
      <c r="X30" s="27"/>
      <c r="Y30" s="35">
        <f t="shared" si="12"/>
        <v>0</v>
      </c>
      <c r="Z30" s="15">
        <f t="shared" si="14"/>
        <v>0</v>
      </c>
      <c r="AA30" s="101">
        <f t="shared" si="15"/>
        <v>0</v>
      </c>
      <c r="AD30" s="20"/>
      <c r="AO30" s="28">
        <f t="shared" si="3"/>
        <v>0</v>
      </c>
      <c r="AP30" s="28">
        <f t="shared" si="4"/>
        <v>0</v>
      </c>
      <c r="AQ30" s="28">
        <f t="shared" si="5"/>
        <v>0</v>
      </c>
      <c r="AR30" s="28">
        <f t="shared" si="6"/>
        <v>0</v>
      </c>
      <c r="AS30" s="28">
        <f t="shared" si="7"/>
        <v>0</v>
      </c>
      <c r="AT30" s="229">
        <f t="shared" si="8"/>
        <v>0</v>
      </c>
      <c r="AU30" s="173">
        <f t="shared" si="9"/>
        <v>0</v>
      </c>
      <c r="AV30" s="35">
        <f t="shared" si="10"/>
        <v>0</v>
      </c>
      <c r="AW30" s="173">
        <f t="shared" si="11"/>
        <v>0</v>
      </c>
      <c r="AX30" s="45"/>
    </row>
    <row r="31" spans="1:50">
      <c r="A31" s="15">
        <v>21</v>
      </c>
      <c r="B31" s="27"/>
      <c r="C31" s="28"/>
      <c r="D31" s="28"/>
      <c r="E31" s="52"/>
      <c r="F31" s="27"/>
      <c r="G31" s="28"/>
      <c r="H31" s="27"/>
      <c r="I31" s="28"/>
      <c r="J31" s="27"/>
      <c r="K31" s="28"/>
      <c r="L31" s="27"/>
      <c r="M31" s="28"/>
      <c r="N31" s="27"/>
      <c r="O31" s="28"/>
      <c r="P31" s="206"/>
      <c r="Q31" s="207"/>
      <c r="R31" s="207"/>
      <c r="S31" s="211"/>
      <c r="T31" s="80"/>
      <c r="U31" s="173"/>
      <c r="V31" s="27"/>
      <c r="W31" s="173"/>
      <c r="X31" s="27"/>
      <c r="Y31" s="35">
        <f t="shared" si="12"/>
        <v>0</v>
      </c>
      <c r="Z31" s="15">
        <f t="shared" si="14"/>
        <v>0</v>
      </c>
      <c r="AA31" s="101">
        <f t="shared" si="15"/>
        <v>0</v>
      </c>
      <c r="AD31" s="20"/>
      <c r="AO31" s="28">
        <f t="shared" si="3"/>
        <v>0</v>
      </c>
      <c r="AP31" s="28">
        <f t="shared" si="4"/>
        <v>0</v>
      </c>
      <c r="AQ31" s="28">
        <f t="shared" si="5"/>
        <v>0</v>
      </c>
      <c r="AR31" s="28">
        <f t="shared" si="6"/>
        <v>0</v>
      </c>
      <c r="AS31" s="28">
        <f t="shared" si="7"/>
        <v>0</v>
      </c>
      <c r="AT31" s="229">
        <f t="shared" si="8"/>
        <v>0</v>
      </c>
      <c r="AU31" s="173">
        <f t="shared" si="9"/>
        <v>0</v>
      </c>
      <c r="AV31" s="35">
        <f t="shared" si="10"/>
        <v>0</v>
      </c>
      <c r="AW31" s="173">
        <f t="shared" si="11"/>
        <v>0</v>
      </c>
      <c r="AX31" s="45"/>
    </row>
    <row r="32" spans="1:50">
      <c r="A32" s="15">
        <v>22</v>
      </c>
      <c r="B32" s="27"/>
      <c r="C32" s="28"/>
      <c r="D32" s="28"/>
      <c r="E32" s="52"/>
      <c r="F32" s="27"/>
      <c r="G32" s="28"/>
      <c r="H32" s="27"/>
      <c r="I32" s="28"/>
      <c r="J32" s="27"/>
      <c r="K32" s="28"/>
      <c r="L32" s="27"/>
      <c r="M32" s="28"/>
      <c r="N32" s="27"/>
      <c r="O32" s="28"/>
      <c r="P32" s="206"/>
      <c r="Q32" s="207"/>
      <c r="R32" s="207"/>
      <c r="S32" s="211"/>
      <c r="T32" s="80"/>
      <c r="U32" s="173"/>
      <c r="V32" s="27"/>
      <c r="W32" s="173"/>
      <c r="X32" s="27"/>
      <c r="Y32" s="35">
        <f t="shared" si="12"/>
        <v>0</v>
      </c>
      <c r="Z32" s="15">
        <f t="shared" si="14"/>
        <v>0</v>
      </c>
      <c r="AA32" s="101">
        <f t="shared" si="15"/>
        <v>0</v>
      </c>
      <c r="AD32" s="20"/>
      <c r="AO32" s="28">
        <f t="shared" si="3"/>
        <v>0</v>
      </c>
      <c r="AP32" s="28">
        <f t="shared" si="4"/>
        <v>0</v>
      </c>
      <c r="AQ32" s="28">
        <f t="shared" si="5"/>
        <v>0</v>
      </c>
      <c r="AR32" s="28">
        <f t="shared" si="6"/>
        <v>0</v>
      </c>
      <c r="AS32" s="28">
        <f t="shared" si="7"/>
        <v>0</v>
      </c>
      <c r="AT32" s="229">
        <f t="shared" si="8"/>
        <v>0</v>
      </c>
      <c r="AU32" s="173">
        <f t="shared" si="9"/>
        <v>0</v>
      </c>
      <c r="AV32" s="35">
        <f t="shared" si="10"/>
        <v>0</v>
      </c>
      <c r="AW32" s="173">
        <f t="shared" si="11"/>
        <v>0</v>
      </c>
      <c r="AX32" s="45"/>
    </row>
    <row r="33" spans="1:50">
      <c r="A33" s="15">
        <v>23</v>
      </c>
      <c r="B33" s="27"/>
      <c r="C33" s="28"/>
      <c r="D33" s="28"/>
      <c r="E33" s="52"/>
      <c r="F33" s="27"/>
      <c r="G33" s="28"/>
      <c r="H33" s="27"/>
      <c r="I33" s="28"/>
      <c r="J33" s="27"/>
      <c r="K33" s="28"/>
      <c r="L33" s="27"/>
      <c r="M33" s="28"/>
      <c r="N33" s="27"/>
      <c r="O33" s="28"/>
      <c r="P33" s="206"/>
      <c r="Q33" s="207"/>
      <c r="R33" s="207"/>
      <c r="S33" s="211"/>
      <c r="T33" s="80"/>
      <c r="U33" s="173"/>
      <c r="V33" s="27"/>
      <c r="W33" s="173"/>
      <c r="X33" s="27"/>
      <c r="Y33" s="35">
        <f t="shared" si="12"/>
        <v>0</v>
      </c>
      <c r="Z33" s="15">
        <f t="shared" si="14"/>
        <v>0</v>
      </c>
      <c r="AA33" s="101">
        <f t="shared" si="15"/>
        <v>0</v>
      </c>
      <c r="AD33" s="20"/>
      <c r="AO33" s="28">
        <f t="shared" si="3"/>
        <v>0</v>
      </c>
      <c r="AP33" s="28">
        <f t="shared" si="4"/>
        <v>0</v>
      </c>
      <c r="AQ33" s="28">
        <f t="shared" si="5"/>
        <v>0</v>
      </c>
      <c r="AR33" s="28">
        <f t="shared" si="6"/>
        <v>0</v>
      </c>
      <c r="AS33" s="28">
        <f t="shared" si="7"/>
        <v>0</v>
      </c>
      <c r="AT33" s="229">
        <f t="shared" si="8"/>
        <v>0</v>
      </c>
      <c r="AU33" s="173">
        <f t="shared" si="9"/>
        <v>0</v>
      </c>
      <c r="AV33" s="35">
        <f t="shared" si="10"/>
        <v>0</v>
      </c>
      <c r="AW33" s="173">
        <f t="shared" si="11"/>
        <v>0</v>
      </c>
      <c r="AX33" s="45"/>
    </row>
    <row r="34" spans="1:50">
      <c r="A34" s="15">
        <v>24</v>
      </c>
      <c r="B34" s="27"/>
      <c r="C34" s="28"/>
      <c r="D34" s="28"/>
      <c r="E34" s="52"/>
      <c r="F34" s="27"/>
      <c r="G34" s="28"/>
      <c r="H34" s="27"/>
      <c r="I34" s="28"/>
      <c r="J34" s="27"/>
      <c r="K34" s="28"/>
      <c r="L34" s="27"/>
      <c r="M34" s="28"/>
      <c r="N34" s="27"/>
      <c r="O34" s="28"/>
      <c r="P34" s="206"/>
      <c r="Q34" s="207"/>
      <c r="R34" s="207"/>
      <c r="S34" s="211"/>
      <c r="T34" s="80"/>
      <c r="U34" s="173"/>
      <c r="V34" s="27"/>
      <c r="W34" s="173"/>
      <c r="X34" s="27"/>
      <c r="Y34" s="35">
        <f t="shared" si="12"/>
        <v>0</v>
      </c>
      <c r="Z34" s="15">
        <f t="shared" si="14"/>
        <v>0</v>
      </c>
      <c r="AA34" s="101">
        <f t="shared" si="15"/>
        <v>0</v>
      </c>
      <c r="AD34" s="20"/>
      <c r="AO34" s="28">
        <f t="shared" si="3"/>
        <v>0</v>
      </c>
      <c r="AP34" s="28">
        <f t="shared" si="4"/>
        <v>0</v>
      </c>
      <c r="AQ34" s="28">
        <f t="shared" si="5"/>
        <v>0</v>
      </c>
      <c r="AR34" s="28">
        <f t="shared" si="6"/>
        <v>0</v>
      </c>
      <c r="AS34" s="28">
        <f t="shared" si="7"/>
        <v>0</v>
      </c>
      <c r="AT34" s="229">
        <f t="shared" si="8"/>
        <v>0</v>
      </c>
      <c r="AU34" s="173">
        <f t="shared" si="9"/>
        <v>0</v>
      </c>
      <c r="AV34" s="35">
        <f t="shared" si="10"/>
        <v>0</v>
      </c>
      <c r="AW34" s="173">
        <f t="shared" si="11"/>
        <v>0</v>
      </c>
      <c r="AX34" s="45"/>
    </row>
    <row r="35" spans="1:50">
      <c r="A35" s="15">
        <v>25</v>
      </c>
      <c r="B35" s="27"/>
      <c r="C35" s="28"/>
      <c r="D35" s="28"/>
      <c r="E35" s="52"/>
      <c r="F35" s="27"/>
      <c r="G35" s="28"/>
      <c r="H35" s="27"/>
      <c r="I35" s="28"/>
      <c r="J35" s="27"/>
      <c r="K35" s="28"/>
      <c r="L35" s="27"/>
      <c r="M35" s="28"/>
      <c r="N35" s="27"/>
      <c r="O35" s="28"/>
      <c r="P35" s="206"/>
      <c r="Q35" s="207"/>
      <c r="R35" s="207"/>
      <c r="S35" s="211"/>
      <c r="T35" s="80"/>
      <c r="U35" s="173"/>
      <c r="V35" s="27"/>
      <c r="W35" s="173"/>
      <c r="X35" s="27"/>
      <c r="Y35" s="35">
        <f t="shared" si="12"/>
        <v>0</v>
      </c>
      <c r="Z35" s="15">
        <f t="shared" si="14"/>
        <v>0</v>
      </c>
      <c r="AA35" s="101">
        <f t="shared" si="15"/>
        <v>0</v>
      </c>
      <c r="AD35" s="20"/>
      <c r="AO35" s="28">
        <f t="shared" si="3"/>
        <v>0</v>
      </c>
      <c r="AP35" s="28">
        <f t="shared" si="4"/>
        <v>0</v>
      </c>
      <c r="AQ35" s="28">
        <f t="shared" si="5"/>
        <v>0</v>
      </c>
      <c r="AR35" s="28">
        <f t="shared" si="6"/>
        <v>0</v>
      </c>
      <c r="AS35" s="28">
        <f t="shared" si="7"/>
        <v>0</v>
      </c>
      <c r="AT35" s="229">
        <f t="shared" si="8"/>
        <v>0</v>
      </c>
      <c r="AU35" s="173">
        <f t="shared" si="9"/>
        <v>0</v>
      </c>
      <c r="AV35" s="35">
        <f t="shared" si="10"/>
        <v>0</v>
      </c>
      <c r="AW35" s="173">
        <f t="shared" si="11"/>
        <v>0</v>
      </c>
      <c r="AX35" s="45"/>
    </row>
    <row r="36" spans="1:50">
      <c r="A36" s="15">
        <v>26</v>
      </c>
      <c r="B36" s="27"/>
      <c r="C36" s="28"/>
      <c r="D36" s="28"/>
      <c r="E36" s="52"/>
      <c r="F36" s="27"/>
      <c r="G36" s="28"/>
      <c r="H36" s="27"/>
      <c r="I36" s="28"/>
      <c r="J36" s="27"/>
      <c r="K36" s="28"/>
      <c r="L36" s="27"/>
      <c r="M36" s="28"/>
      <c r="N36" s="27"/>
      <c r="O36" s="28"/>
      <c r="P36" s="206"/>
      <c r="Q36" s="207"/>
      <c r="R36" s="207"/>
      <c r="S36" s="211"/>
      <c r="T36" s="80"/>
      <c r="U36" s="173"/>
      <c r="V36" s="27"/>
      <c r="W36" s="173"/>
      <c r="X36" s="27"/>
      <c r="Y36" s="35">
        <f t="shared" si="12"/>
        <v>0</v>
      </c>
      <c r="Z36" s="15">
        <f t="shared" si="14"/>
        <v>0</v>
      </c>
      <c r="AA36" s="101">
        <f t="shared" si="15"/>
        <v>0</v>
      </c>
      <c r="AD36" s="20"/>
      <c r="AO36" s="28">
        <f t="shared" si="3"/>
        <v>0</v>
      </c>
      <c r="AP36" s="28">
        <f t="shared" si="4"/>
        <v>0</v>
      </c>
      <c r="AQ36" s="28">
        <f t="shared" si="5"/>
        <v>0</v>
      </c>
      <c r="AR36" s="28">
        <f t="shared" si="6"/>
        <v>0</v>
      </c>
      <c r="AS36" s="28">
        <f t="shared" si="7"/>
        <v>0</v>
      </c>
      <c r="AT36" s="229">
        <f t="shared" si="8"/>
        <v>0</v>
      </c>
      <c r="AU36" s="173">
        <f t="shared" si="9"/>
        <v>0</v>
      </c>
      <c r="AV36" s="35">
        <f t="shared" si="10"/>
        <v>0</v>
      </c>
      <c r="AW36" s="173">
        <f t="shared" si="11"/>
        <v>0</v>
      </c>
      <c r="AX36" s="45"/>
    </row>
    <row r="37" spans="1:50">
      <c r="A37" s="15">
        <v>27</v>
      </c>
      <c r="B37" s="27"/>
      <c r="C37" s="28"/>
      <c r="D37" s="28"/>
      <c r="E37" s="52"/>
      <c r="F37" s="27"/>
      <c r="G37" s="28"/>
      <c r="H37" s="27"/>
      <c r="I37" s="28"/>
      <c r="J37" s="27"/>
      <c r="K37" s="28"/>
      <c r="L37" s="27"/>
      <c r="M37" s="28"/>
      <c r="N37" s="27"/>
      <c r="O37" s="28"/>
      <c r="P37" s="206"/>
      <c r="Q37" s="207"/>
      <c r="R37" s="207"/>
      <c r="S37" s="211"/>
      <c r="T37" s="80"/>
      <c r="U37" s="173"/>
      <c r="V37" s="27"/>
      <c r="W37" s="173"/>
      <c r="X37" s="27"/>
      <c r="Y37" s="35">
        <f t="shared" si="12"/>
        <v>0</v>
      </c>
      <c r="Z37" s="15">
        <f t="shared" si="14"/>
        <v>0</v>
      </c>
      <c r="AA37" s="101">
        <f t="shared" si="15"/>
        <v>0</v>
      </c>
      <c r="AD37" s="20"/>
      <c r="AO37" s="28">
        <f t="shared" si="3"/>
        <v>0</v>
      </c>
      <c r="AP37" s="28">
        <f t="shared" si="4"/>
        <v>0</v>
      </c>
      <c r="AQ37" s="28">
        <f t="shared" si="5"/>
        <v>0</v>
      </c>
      <c r="AR37" s="28">
        <f t="shared" si="6"/>
        <v>0</v>
      </c>
      <c r="AS37" s="28">
        <f t="shared" si="7"/>
        <v>0</v>
      </c>
      <c r="AT37" s="229">
        <f t="shared" si="8"/>
        <v>0</v>
      </c>
      <c r="AU37" s="173">
        <f t="shared" si="9"/>
        <v>0</v>
      </c>
      <c r="AV37" s="35">
        <f t="shared" si="10"/>
        <v>0</v>
      </c>
      <c r="AW37" s="173">
        <f t="shared" si="11"/>
        <v>0</v>
      </c>
      <c r="AX37" s="45"/>
    </row>
    <row r="38" spans="1:50">
      <c r="A38" s="15">
        <v>28</v>
      </c>
      <c r="B38" s="27"/>
      <c r="C38" s="28"/>
      <c r="D38" s="28"/>
      <c r="E38" s="52"/>
      <c r="F38" s="27"/>
      <c r="G38" s="28"/>
      <c r="H38" s="27"/>
      <c r="I38" s="28"/>
      <c r="J38" s="27"/>
      <c r="K38" s="28"/>
      <c r="L38" s="27"/>
      <c r="M38" s="28"/>
      <c r="N38" s="27"/>
      <c r="O38" s="28"/>
      <c r="P38" s="206"/>
      <c r="Q38" s="207"/>
      <c r="R38" s="207"/>
      <c r="S38" s="211"/>
      <c r="T38" s="80"/>
      <c r="U38" s="173"/>
      <c r="V38" s="27"/>
      <c r="W38" s="173"/>
      <c r="X38" s="27"/>
      <c r="Y38" s="35">
        <f t="shared" si="12"/>
        <v>0</v>
      </c>
      <c r="Z38" s="15">
        <f t="shared" si="14"/>
        <v>0</v>
      </c>
      <c r="AA38" s="101">
        <f t="shared" si="15"/>
        <v>0</v>
      </c>
      <c r="AD38" s="20"/>
      <c r="AO38" s="28">
        <f t="shared" si="3"/>
        <v>0</v>
      </c>
      <c r="AP38" s="28">
        <f t="shared" si="4"/>
        <v>0</v>
      </c>
      <c r="AQ38" s="28">
        <f t="shared" si="5"/>
        <v>0</v>
      </c>
      <c r="AR38" s="28">
        <f t="shared" si="6"/>
        <v>0</v>
      </c>
      <c r="AS38" s="28">
        <f t="shared" si="7"/>
        <v>0</v>
      </c>
      <c r="AT38" s="229">
        <f t="shared" si="8"/>
        <v>0</v>
      </c>
      <c r="AU38" s="173">
        <f t="shared" si="9"/>
        <v>0</v>
      </c>
      <c r="AV38" s="35">
        <f t="shared" si="10"/>
        <v>0</v>
      </c>
      <c r="AW38" s="173">
        <f t="shared" si="11"/>
        <v>0</v>
      </c>
      <c r="AX38" s="45"/>
    </row>
    <row r="39" spans="1:50">
      <c r="A39" s="15">
        <v>29</v>
      </c>
      <c r="B39" s="27"/>
      <c r="C39" s="28"/>
      <c r="D39" s="28"/>
      <c r="E39" s="52"/>
      <c r="F39" s="27"/>
      <c r="G39" s="28"/>
      <c r="H39" s="27"/>
      <c r="I39" s="28"/>
      <c r="J39" s="27"/>
      <c r="K39" s="28"/>
      <c r="L39" s="27"/>
      <c r="M39" s="28"/>
      <c r="N39" s="27"/>
      <c r="O39" s="28"/>
      <c r="P39" s="206"/>
      <c r="Q39" s="207"/>
      <c r="R39" s="207"/>
      <c r="S39" s="211"/>
      <c r="T39" s="80"/>
      <c r="U39" s="173"/>
      <c r="V39" s="27"/>
      <c r="W39" s="173"/>
      <c r="X39" s="27"/>
      <c r="Y39" s="35">
        <f t="shared" si="12"/>
        <v>0</v>
      </c>
      <c r="Z39" s="15">
        <f t="shared" si="14"/>
        <v>0</v>
      </c>
      <c r="AA39" s="101">
        <f t="shared" si="15"/>
        <v>0</v>
      </c>
      <c r="AD39" s="20"/>
      <c r="AO39" s="28">
        <f t="shared" si="3"/>
        <v>0</v>
      </c>
      <c r="AP39" s="28">
        <f t="shared" si="4"/>
        <v>0</v>
      </c>
      <c r="AQ39" s="28">
        <f t="shared" si="5"/>
        <v>0</v>
      </c>
      <c r="AR39" s="28">
        <f t="shared" si="6"/>
        <v>0</v>
      </c>
      <c r="AS39" s="28">
        <f t="shared" si="7"/>
        <v>0</v>
      </c>
      <c r="AT39" s="229">
        <f t="shared" si="8"/>
        <v>0</v>
      </c>
      <c r="AU39" s="173">
        <f t="shared" si="9"/>
        <v>0</v>
      </c>
      <c r="AV39" s="35">
        <f t="shared" si="10"/>
        <v>0</v>
      </c>
      <c r="AW39" s="173">
        <f t="shared" si="11"/>
        <v>0</v>
      </c>
      <c r="AX39" s="45"/>
    </row>
    <row r="40" spans="1:50">
      <c r="A40" s="15">
        <v>30</v>
      </c>
      <c r="B40" s="27"/>
      <c r="C40" s="28"/>
      <c r="D40" s="28"/>
      <c r="E40" s="52"/>
      <c r="F40" s="27"/>
      <c r="G40" s="28"/>
      <c r="H40" s="27"/>
      <c r="I40" s="28"/>
      <c r="J40" s="27"/>
      <c r="K40" s="28"/>
      <c r="L40" s="27"/>
      <c r="M40" s="28"/>
      <c r="N40" s="27"/>
      <c r="O40" s="28"/>
      <c r="P40" s="206"/>
      <c r="Q40" s="207"/>
      <c r="R40" s="207"/>
      <c r="S40" s="211"/>
      <c r="T40" s="80"/>
      <c r="U40" s="173"/>
      <c r="V40" s="27"/>
      <c r="W40" s="173"/>
      <c r="X40" s="27"/>
      <c r="Y40" s="35">
        <f t="shared" si="12"/>
        <v>0</v>
      </c>
      <c r="Z40" s="15">
        <f t="shared" si="14"/>
        <v>0</v>
      </c>
      <c r="AA40" s="101">
        <f t="shared" si="15"/>
        <v>0</v>
      </c>
      <c r="AD40" s="20"/>
      <c r="AO40" s="28">
        <f t="shared" si="3"/>
        <v>0</v>
      </c>
      <c r="AP40" s="28">
        <f t="shared" si="4"/>
        <v>0</v>
      </c>
      <c r="AQ40" s="28">
        <f t="shared" si="5"/>
        <v>0</v>
      </c>
      <c r="AR40" s="28">
        <f t="shared" si="6"/>
        <v>0</v>
      </c>
      <c r="AS40" s="28">
        <f t="shared" si="7"/>
        <v>0</v>
      </c>
      <c r="AT40" s="229">
        <f t="shared" si="8"/>
        <v>0</v>
      </c>
      <c r="AU40" s="173">
        <f t="shared" si="9"/>
        <v>0</v>
      </c>
      <c r="AV40" s="35">
        <f t="shared" si="10"/>
        <v>0</v>
      </c>
      <c r="AW40" s="173">
        <f t="shared" si="11"/>
        <v>0</v>
      </c>
      <c r="AX40" s="45"/>
    </row>
    <row r="41" spans="1:50">
      <c r="A41" s="15">
        <v>31</v>
      </c>
      <c r="B41" s="27"/>
      <c r="C41" s="28"/>
      <c r="D41" s="28"/>
      <c r="E41" s="52"/>
      <c r="F41" s="27"/>
      <c r="G41" s="28"/>
      <c r="H41" s="27"/>
      <c r="I41" s="28"/>
      <c r="J41" s="27"/>
      <c r="K41" s="28"/>
      <c r="L41" s="27"/>
      <c r="M41" s="28"/>
      <c r="N41" s="27"/>
      <c r="O41" s="28"/>
      <c r="P41" s="206"/>
      <c r="Q41" s="207"/>
      <c r="R41" s="207"/>
      <c r="S41" s="211"/>
      <c r="T41" s="80"/>
      <c r="U41" s="173"/>
      <c r="V41" s="27"/>
      <c r="W41" s="173"/>
      <c r="X41" s="27"/>
      <c r="Y41" s="35">
        <f t="shared" si="12"/>
        <v>0</v>
      </c>
      <c r="Z41" s="15">
        <f t="shared" si="14"/>
        <v>0</v>
      </c>
      <c r="AA41" s="101">
        <f t="shared" si="15"/>
        <v>0</v>
      </c>
      <c r="AD41" s="20"/>
      <c r="AO41" s="28">
        <f t="shared" si="3"/>
        <v>0</v>
      </c>
      <c r="AP41" s="28">
        <f t="shared" si="4"/>
        <v>0</v>
      </c>
      <c r="AQ41" s="28">
        <f t="shared" si="5"/>
        <v>0</v>
      </c>
      <c r="AR41" s="28">
        <f t="shared" si="6"/>
        <v>0</v>
      </c>
      <c r="AS41" s="28">
        <f t="shared" si="7"/>
        <v>0</v>
      </c>
      <c r="AT41" s="229">
        <f t="shared" si="8"/>
        <v>0</v>
      </c>
      <c r="AU41" s="173">
        <f t="shared" si="9"/>
        <v>0</v>
      </c>
      <c r="AV41" s="35">
        <f t="shared" si="10"/>
        <v>0</v>
      </c>
      <c r="AW41" s="173">
        <f t="shared" si="11"/>
        <v>0</v>
      </c>
      <c r="AX41" s="45"/>
    </row>
    <row r="42" spans="1:50">
      <c r="A42" s="15">
        <v>32</v>
      </c>
      <c r="B42" s="27"/>
      <c r="C42" s="28"/>
      <c r="D42" s="28"/>
      <c r="E42" s="52"/>
      <c r="F42" s="27"/>
      <c r="G42" s="28"/>
      <c r="H42" s="27"/>
      <c r="I42" s="28"/>
      <c r="J42" s="27"/>
      <c r="K42" s="28"/>
      <c r="L42" s="27"/>
      <c r="M42" s="28"/>
      <c r="N42" s="27"/>
      <c r="O42" s="28"/>
      <c r="P42" s="206"/>
      <c r="Q42" s="207"/>
      <c r="R42" s="207"/>
      <c r="S42" s="211"/>
      <c r="T42" s="80"/>
      <c r="U42" s="173"/>
      <c r="V42" s="27"/>
      <c r="W42" s="173"/>
      <c r="X42" s="27"/>
      <c r="Y42" s="35">
        <f t="shared" si="12"/>
        <v>0</v>
      </c>
      <c r="Z42" s="15">
        <f t="shared" si="14"/>
        <v>0</v>
      </c>
      <c r="AA42" s="101">
        <f t="shared" si="15"/>
        <v>0</v>
      </c>
      <c r="AD42" s="20"/>
      <c r="AO42" s="28">
        <f t="shared" si="3"/>
        <v>0</v>
      </c>
      <c r="AP42" s="28">
        <f t="shared" si="4"/>
        <v>0</v>
      </c>
      <c r="AQ42" s="28">
        <f t="shared" si="5"/>
        <v>0</v>
      </c>
      <c r="AR42" s="28">
        <f t="shared" si="6"/>
        <v>0</v>
      </c>
      <c r="AS42" s="28">
        <f t="shared" si="7"/>
        <v>0</v>
      </c>
      <c r="AT42" s="229">
        <f t="shared" si="8"/>
        <v>0</v>
      </c>
      <c r="AU42" s="173">
        <f t="shared" si="9"/>
        <v>0</v>
      </c>
      <c r="AV42" s="35">
        <f t="shared" si="10"/>
        <v>0</v>
      </c>
      <c r="AW42" s="173">
        <f t="shared" si="11"/>
        <v>0</v>
      </c>
      <c r="AX42" s="45"/>
    </row>
    <row r="43" spans="1:50">
      <c r="A43" s="15">
        <v>33</v>
      </c>
      <c r="B43" s="27"/>
      <c r="C43" s="28"/>
      <c r="D43" s="28"/>
      <c r="E43" s="52"/>
      <c r="F43" s="27"/>
      <c r="G43" s="28"/>
      <c r="H43" s="27"/>
      <c r="I43" s="28"/>
      <c r="J43" s="27"/>
      <c r="K43" s="28"/>
      <c r="L43" s="27"/>
      <c r="M43" s="28"/>
      <c r="N43" s="27"/>
      <c r="O43" s="28"/>
      <c r="P43" s="206"/>
      <c r="Q43" s="207"/>
      <c r="R43" s="207"/>
      <c r="S43" s="211"/>
      <c r="T43" s="80"/>
      <c r="U43" s="173"/>
      <c r="V43" s="27"/>
      <c r="W43" s="173"/>
      <c r="X43" s="27"/>
      <c r="Y43" s="35">
        <f t="shared" si="12"/>
        <v>0</v>
      </c>
      <c r="Z43" s="15">
        <f t="shared" si="14"/>
        <v>0</v>
      </c>
      <c r="AA43" s="101">
        <f t="shared" si="15"/>
        <v>0</v>
      </c>
      <c r="AD43" s="20"/>
      <c r="AO43" s="28">
        <f t="shared" si="3"/>
        <v>0</v>
      </c>
      <c r="AP43" s="28">
        <f t="shared" si="4"/>
        <v>0</v>
      </c>
      <c r="AQ43" s="28">
        <f t="shared" si="5"/>
        <v>0</v>
      </c>
      <c r="AR43" s="28">
        <f t="shared" si="6"/>
        <v>0</v>
      </c>
      <c r="AS43" s="28">
        <f t="shared" si="7"/>
        <v>0</v>
      </c>
      <c r="AT43" s="229">
        <f t="shared" si="8"/>
        <v>0</v>
      </c>
      <c r="AU43" s="173">
        <f t="shared" si="9"/>
        <v>0</v>
      </c>
      <c r="AV43" s="35">
        <f t="shared" si="10"/>
        <v>0</v>
      </c>
      <c r="AW43" s="173">
        <f t="shared" si="11"/>
        <v>0</v>
      </c>
      <c r="AX43" s="45"/>
    </row>
    <row r="44" spans="1:50">
      <c r="A44" s="15">
        <v>34</v>
      </c>
      <c r="B44" s="27"/>
      <c r="C44" s="28"/>
      <c r="D44" s="28"/>
      <c r="E44" s="52"/>
      <c r="F44" s="27"/>
      <c r="G44" s="28"/>
      <c r="H44" s="27"/>
      <c r="I44" s="28"/>
      <c r="J44" s="27"/>
      <c r="K44" s="28"/>
      <c r="L44" s="27"/>
      <c r="M44" s="28"/>
      <c r="N44" s="27"/>
      <c r="O44" s="28"/>
      <c r="P44" s="206"/>
      <c r="Q44" s="207"/>
      <c r="R44" s="207"/>
      <c r="S44" s="211"/>
      <c r="T44" s="80"/>
      <c r="U44" s="173"/>
      <c r="V44" s="27"/>
      <c r="W44" s="173"/>
      <c r="X44" s="27"/>
      <c r="Y44" s="35">
        <f t="shared" si="12"/>
        <v>0</v>
      </c>
      <c r="Z44" s="15">
        <f t="shared" si="14"/>
        <v>0</v>
      </c>
      <c r="AA44" s="101">
        <f t="shared" si="15"/>
        <v>0</v>
      </c>
      <c r="AD44" s="20"/>
      <c r="AO44" s="28">
        <f t="shared" si="3"/>
        <v>0</v>
      </c>
      <c r="AP44" s="28">
        <f t="shared" si="4"/>
        <v>0</v>
      </c>
      <c r="AQ44" s="28">
        <f t="shared" si="5"/>
        <v>0</v>
      </c>
      <c r="AR44" s="28">
        <f t="shared" si="6"/>
        <v>0</v>
      </c>
      <c r="AS44" s="28">
        <f t="shared" si="7"/>
        <v>0</v>
      </c>
      <c r="AT44" s="229">
        <f t="shared" si="8"/>
        <v>0</v>
      </c>
      <c r="AU44" s="173">
        <f t="shared" si="9"/>
        <v>0</v>
      </c>
      <c r="AV44" s="35">
        <f t="shared" si="10"/>
        <v>0</v>
      </c>
      <c r="AW44" s="173">
        <f t="shared" si="11"/>
        <v>0</v>
      </c>
      <c r="AX44" s="45"/>
    </row>
    <row r="45" spans="1:50">
      <c r="A45" s="15">
        <v>35</v>
      </c>
      <c r="B45" s="27"/>
      <c r="C45" s="28"/>
      <c r="D45" s="28"/>
      <c r="E45" s="52"/>
      <c r="F45" s="27"/>
      <c r="G45" s="28"/>
      <c r="H45" s="27"/>
      <c r="I45" s="28"/>
      <c r="J45" s="27"/>
      <c r="K45" s="28"/>
      <c r="L45" s="27"/>
      <c r="M45" s="28"/>
      <c r="N45" s="27"/>
      <c r="O45" s="28"/>
      <c r="P45" s="206"/>
      <c r="Q45" s="207"/>
      <c r="R45" s="207"/>
      <c r="S45" s="211"/>
      <c r="T45" s="80"/>
      <c r="U45" s="173"/>
      <c r="V45" s="27"/>
      <c r="W45" s="173"/>
      <c r="X45" s="27"/>
      <c r="Y45" s="35">
        <f t="shared" si="12"/>
        <v>0</v>
      </c>
      <c r="Z45" s="15">
        <f t="shared" si="14"/>
        <v>0</v>
      </c>
      <c r="AA45" s="101">
        <f t="shared" si="15"/>
        <v>0</v>
      </c>
      <c r="AD45" s="20"/>
      <c r="AO45" s="28">
        <f t="shared" si="3"/>
        <v>0</v>
      </c>
      <c r="AP45" s="28">
        <f t="shared" si="4"/>
        <v>0</v>
      </c>
      <c r="AQ45" s="28">
        <f t="shared" si="5"/>
        <v>0</v>
      </c>
      <c r="AR45" s="28">
        <f t="shared" si="6"/>
        <v>0</v>
      </c>
      <c r="AS45" s="28">
        <f t="shared" si="7"/>
        <v>0</v>
      </c>
      <c r="AT45" s="229">
        <f t="shared" si="8"/>
        <v>0</v>
      </c>
      <c r="AU45" s="173">
        <f t="shared" si="9"/>
        <v>0</v>
      </c>
      <c r="AV45" s="35">
        <f t="shared" si="10"/>
        <v>0</v>
      </c>
      <c r="AW45" s="173">
        <f t="shared" si="11"/>
        <v>0</v>
      </c>
      <c r="AX45" s="45"/>
    </row>
    <row r="46" spans="1:50">
      <c r="A46" s="15">
        <v>36</v>
      </c>
      <c r="B46" s="27"/>
      <c r="C46" s="28"/>
      <c r="D46" s="28"/>
      <c r="E46" s="52"/>
      <c r="F46" s="27"/>
      <c r="G46" s="28"/>
      <c r="H46" s="27"/>
      <c r="I46" s="28"/>
      <c r="J46" s="27"/>
      <c r="K46" s="28"/>
      <c r="L46" s="27"/>
      <c r="M46" s="28"/>
      <c r="N46" s="27"/>
      <c r="O46" s="28"/>
      <c r="P46" s="206"/>
      <c r="Q46" s="207"/>
      <c r="R46" s="207"/>
      <c r="S46" s="211"/>
      <c r="T46" s="80"/>
      <c r="U46" s="173"/>
      <c r="V46" s="27"/>
      <c r="W46" s="173"/>
      <c r="X46" s="27"/>
      <c r="Y46" s="35">
        <f t="shared" si="12"/>
        <v>0</v>
      </c>
      <c r="Z46" s="15">
        <f t="shared" si="14"/>
        <v>0</v>
      </c>
      <c r="AA46" s="101">
        <f t="shared" si="15"/>
        <v>0</v>
      </c>
      <c r="AD46" s="20"/>
      <c r="AO46" s="28">
        <f t="shared" si="3"/>
        <v>0</v>
      </c>
      <c r="AP46" s="28">
        <f t="shared" si="4"/>
        <v>0</v>
      </c>
      <c r="AQ46" s="28">
        <f t="shared" si="5"/>
        <v>0</v>
      </c>
      <c r="AR46" s="28">
        <f t="shared" si="6"/>
        <v>0</v>
      </c>
      <c r="AS46" s="28">
        <f t="shared" si="7"/>
        <v>0</v>
      </c>
      <c r="AT46" s="229">
        <f t="shared" si="8"/>
        <v>0</v>
      </c>
      <c r="AU46" s="173">
        <f t="shared" si="9"/>
        <v>0</v>
      </c>
      <c r="AV46" s="35">
        <f t="shared" si="10"/>
        <v>0</v>
      </c>
      <c r="AW46" s="173">
        <f t="shared" si="11"/>
        <v>0</v>
      </c>
      <c r="AX46" s="45"/>
    </row>
    <row r="47" spans="1:50">
      <c r="A47" s="15">
        <v>37</v>
      </c>
      <c r="B47" s="27"/>
      <c r="C47" s="28"/>
      <c r="D47" s="28"/>
      <c r="E47" s="52"/>
      <c r="F47" s="27"/>
      <c r="G47" s="28"/>
      <c r="H47" s="27"/>
      <c r="I47" s="28"/>
      <c r="J47" s="27"/>
      <c r="K47" s="28"/>
      <c r="L47" s="27"/>
      <c r="M47" s="28"/>
      <c r="N47" s="27"/>
      <c r="O47" s="28"/>
      <c r="P47" s="206"/>
      <c r="Q47" s="207"/>
      <c r="R47" s="207"/>
      <c r="S47" s="211"/>
      <c r="T47" s="80"/>
      <c r="U47" s="173"/>
      <c r="V47" s="27"/>
      <c r="W47" s="173"/>
      <c r="X47" s="27"/>
      <c r="Y47" s="35">
        <f t="shared" si="12"/>
        <v>0</v>
      </c>
      <c r="Z47" s="15">
        <f t="shared" si="14"/>
        <v>0</v>
      </c>
      <c r="AA47" s="101">
        <f t="shared" si="15"/>
        <v>0</v>
      </c>
      <c r="AD47" s="20"/>
      <c r="AO47" s="28">
        <f t="shared" si="3"/>
        <v>0</v>
      </c>
      <c r="AP47" s="28">
        <f t="shared" si="4"/>
        <v>0</v>
      </c>
      <c r="AQ47" s="28">
        <f t="shared" si="5"/>
        <v>0</v>
      </c>
      <c r="AR47" s="28">
        <f t="shared" si="6"/>
        <v>0</v>
      </c>
      <c r="AS47" s="28">
        <f t="shared" si="7"/>
        <v>0</v>
      </c>
      <c r="AT47" s="229">
        <f t="shared" si="8"/>
        <v>0</v>
      </c>
      <c r="AU47" s="173">
        <f t="shared" si="9"/>
        <v>0</v>
      </c>
      <c r="AV47" s="35">
        <f t="shared" si="10"/>
        <v>0</v>
      </c>
      <c r="AW47" s="173">
        <f t="shared" si="11"/>
        <v>0</v>
      </c>
      <c r="AX47" s="45"/>
    </row>
    <row r="48" spans="1:50">
      <c r="A48" s="15">
        <v>38</v>
      </c>
      <c r="B48" s="27"/>
      <c r="C48" s="28"/>
      <c r="D48" s="28"/>
      <c r="E48" s="52"/>
      <c r="F48" s="27"/>
      <c r="G48" s="28"/>
      <c r="H48" s="27"/>
      <c r="I48" s="28"/>
      <c r="J48" s="27"/>
      <c r="K48" s="28"/>
      <c r="L48" s="27"/>
      <c r="M48" s="28"/>
      <c r="N48" s="27"/>
      <c r="O48" s="28"/>
      <c r="P48" s="206"/>
      <c r="Q48" s="207"/>
      <c r="R48" s="207"/>
      <c r="S48" s="211"/>
      <c r="T48" s="80"/>
      <c r="U48" s="173"/>
      <c r="V48" s="27"/>
      <c r="W48" s="173"/>
      <c r="X48" s="27"/>
      <c r="Y48" s="35">
        <f t="shared" si="12"/>
        <v>0</v>
      </c>
      <c r="Z48" s="15">
        <f t="shared" si="14"/>
        <v>0</v>
      </c>
      <c r="AA48" s="101">
        <f t="shared" si="15"/>
        <v>0</v>
      </c>
      <c r="AD48" s="20"/>
      <c r="AO48" s="28">
        <f t="shared" si="3"/>
        <v>0</v>
      </c>
      <c r="AP48" s="28">
        <f t="shared" si="4"/>
        <v>0</v>
      </c>
      <c r="AQ48" s="28">
        <f t="shared" si="5"/>
        <v>0</v>
      </c>
      <c r="AR48" s="28">
        <f t="shared" si="6"/>
        <v>0</v>
      </c>
      <c r="AS48" s="28">
        <f t="shared" si="7"/>
        <v>0</v>
      </c>
      <c r="AT48" s="229">
        <f t="shared" si="8"/>
        <v>0</v>
      </c>
      <c r="AU48" s="173">
        <f t="shared" si="9"/>
        <v>0</v>
      </c>
      <c r="AV48" s="35">
        <f t="shared" si="10"/>
        <v>0</v>
      </c>
      <c r="AW48" s="173">
        <f t="shared" si="11"/>
        <v>0</v>
      </c>
      <c r="AX48" s="45"/>
    </row>
    <row r="49" spans="1:50">
      <c r="A49" s="15">
        <v>39</v>
      </c>
      <c r="B49" s="27"/>
      <c r="C49" s="28"/>
      <c r="D49" s="28"/>
      <c r="E49" s="52"/>
      <c r="F49" s="27"/>
      <c r="G49" s="28"/>
      <c r="H49" s="27"/>
      <c r="I49" s="28"/>
      <c r="J49" s="27"/>
      <c r="K49" s="28"/>
      <c r="L49" s="27"/>
      <c r="M49" s="28"/>
      <c r="N49" s="27"/>
      <c r="O49" s="28"/>
      <c r="P49" s="206"/>
      <c r="Q49" s="207"/>
      <c r="R49" s="207"/>
      <c r="S49" s="211"/>
      <c r="T49" s="80"/>
      <c r="U49" s="173"/>
      <c r="V49" s="27"/>
      <c r="W49" s="173"/>
      <c r="X49" s="27"/>
      <c r="Y49" s="35">
        <f t="shared" si="12"/>
        <v>0</v>
      </c>
      <c r="Z49" s="15">
        <f t="shared" si="14"/>
        <v>0</v>
      </c>
      <c r="AA49" s="101">
        <f t="shared" si="15"/>
        <v>0</v>
      </c>
      <c r="AD49" s="20"/>
      <c r="AO49" s="28">
        <f t="shared" si="3"/>
        <v>0</v>
      </c>
      <c r="AP49" s="28">
        <f t="shared" si="4"/>
        <v>0</v>
      </c>
      <c r="AQ49" s="28">
        <f t="shared" si="5"/>
        <v>0</v>
      </c>
      <c r="AR49" s="28">
        <f t="shared" si="6"/>
        <v>0</v>
      </c>
      <c r="AS49" s="28">
        <f t="shared" si="7"/>
        <v>0</v>
      </c>
      <c r="AT49" s="229">
        <f t="shared" si="8"/>
        <v>0</v>
      </c>
      <c r="AU49" s="173">
        <f t="shared" si="9"/>
        <v>0</v>
      </c>
      <c r="AV49" s="35">
        <f t="shared" si="10"/>
        <v>0</v>
      </c>
      <c r="AW49" s="173">
        <f t="shared" si="11"/>
        <v>0</v>
      </c>
      <c r="AX49" s="45"/>
    </row>
    <row r="50" spans="1:50">
      <c r="A50" s="15">
        <v>40</v>
      </c>
      <c r="B50" s="27"/>
      <c r="C50" s="28"/>
      <c r="D50" s="28"/>
      <c r="E50" s="52"/>
      <c r="F50" s="27"/>
      <c r="G50" s="28"/>
      <c r="H50" s="27"/>
      <c r="I50" s="28"/>
      <c r="J50" s="27"/>
      <c r="K50" s="28"/>
      <c r="L50" s="27"/>
      <c r="M50" s="28"/>
      <c r="N50" s="27"/>
      <c r="O50" s="28"/>
      <c r="P50" s="206"/>
      <c r="Q50" s="207"/>
      <c r="R50" s="207"/>
      <c r="S50" s="211"/>
      <c r="T50" s="80"/>
      <c r="U50" s="173"/>
      <c r="V50" s="27"/>
      <c r="W50" s="173"/>
      <c r="X50" s="27"/>
      <c r="Y50" s="35">
        <f t="shared" si="12"/>
        <v>0</v>
      </c>
      <c r="Z50" s="15">
        <f t="shared" si="14"/>
        <v>0</v>
      </c>
      <c r="AA50" s="101">
        <f t="shared" si="15"/>
        <v>0</v>
      </c>
      <c r="AD50" s="20"/>
      <c r="AO50" s="28">
        <f t="shared" si="3"/>
        <v>0</v>
      </c>
      <c r="AP50" s="28">
        <f t="shared" si="4"/>
        <v>0</v>
      </c>
      <c r="AQ50" s="28">
        <f t="shared" si="5"/>
        <v>0</v>
      </c>
      <c r="AR50" s="28">
        <f t="shared" si="6"/>
        <v>0</v>
      </c>
      <c r="AS50" s="28">
        <f t="shared" si="7"/>
        <v>0</v>
      </c>
      <c r="AT50" s="229">
        <f t="shared" si="8"/>
        <v>0</v>
      </c>
      <c r="AU50" s="173">
        <f t="shared" si="9"/>
        <v>0</v>
      </c>
      <c r="AV50" s="35">
        <f t="shared" si="10"/>
        <v>0</v>
      </c>
      <c r="AW50" s="173">
        <f t="shared" si="11"/>
        <v>0</v>
      </c>
      <c r="AX50" s="45"/>
    </row>
    <row r="51" spans="1:50">
      <c r="A51" s="15">
        <v>41</v>
      </c>
      <c r="B51" s="27"/>
      <c r="C51" s="28"/>
      <c r="D51" s="28"/>
      <c r="E51" s="52"/>
      <c r="F51" s="27"/>
      <c r="G51" s="28"/>
      <c r="H51" s="27"/>
      <c r="I51" s="28"/>
      <c r="J51" s="27"/>
      <c r="K51" s="28"/>
      <c r="L51" s="27"/>
      <c r="M51" s="28"/>
      <c r="N51" s="27"/>
      <c r="O51" s="28"/>
      <c r="P51" s="206"/>
      <c r="Q51" s="207"/>
      <c r="R51" s="207"/>
      <c r="S51" s="211"/>
      <c r="T51" s="80"/>
      <c r="U51" s="173"/>
      <c r="V51" s="27"/>
      <c r="W51" s="173"/>
      <c r="X51" s="27"/>
      <c r="Y51" s="35">
        <f t="shared" si="12"/>
        <v>0</v>
      </c>
      <c r="Z51" s="15">
        <f t="shared" si="14"/>
        <v>0</v>
      </c>
      <c r="AA51" s="101">
        <f t="shared" si="15"/>
        <v>0</v>
      </c>
      <c r="AD51" s="20"/>
      <c r="AO51" s="28">
        <f t="shared" si="3"/>
        <v>0</v>
      </c>
      <c r="AP51" s="28">
        <f t="shared" si="4"/>
        <v>0</v>
      </c>
      <c r="AQ51" s="28">
        <f t="shared" si="5"/>
        <v>0</v>
      </c>
      <c r="AR51" s="28">
        <f t="shared" si="6"/>
        <v>0</v>
      </c>
      <c r="AS51" s="28">
        <f t="shared" si="7"/>
        <v>0</v>
      </c>
      <c r="AT51" s="229">
        <f t="shared" si="8"/>
        <v>0</v>
      </c>
      <c r="AU51" s="173">
        <f t="shared" si="9"/>
        <v>0</v>
      </c>
      <c r="AV51" s="35">
        <f t="shared" si="10"/>
        <v>0</v>
      </c>
      <c r="AW51" s="173">
        <f t="shared" si="11"/>
        <v>0</v>
      </c>
      <c r="AX51" s="45"/>
    </row>
    <row r="52" spans="1:50">
      <c r="A52" s="15">
        <v>42</v>
      </c>
      <c r="B52" s="27"/>
      <c r="C52" s="28"/>
      <c r="D52" s="28"/>
      <c r="E52" s="52"/>
      <c r="F52" s="27"/>
      <c r="G52" s="28"/>
      <c r="H52" s="27"/>
      <c r="I52" s="28"/>
      <c r="J52" s="27"/>
      <c r="K52" s="28"/>
      <c r="L52" s="27"/>
      <c r="M52" s="28"/>
      <c r="N52" s="27"/>
      <c r="O52" s="28"/>
      <c r="P52" s="206"/>
      <c r="Q52" s="207"/>
      <c r="R52" s="207"/>
      <c r="S52" s="211"/>
      <c r="T52" s="80"/>
      <c r="U52" s="173"/>
      <c r="V52" s="27"/>
      <c r="W52" s="173"/>
      <c r="X52" s="27"/>
      <c r="Y52" s="35">
        <f t="shared" si="12"/>
        <v>0</v>
      </c>
      <c r="Z52" s="15">
        <f t="shared" si="14"/>
        <v>0</v>
      </c>
      <c r="AA52" s="101">
        <f t="shared" si="15"/>
        <v>0</v>
      </c>
      <c r="AD52" s="20"/>
      <c r="AO52" s="28">
        <f t="shared" si="3"/>
        <v>0</v>
      </c>
      <c r="AP52" s="28">
        <f t="shared" si="4"/>
        <v>0</v>
      </c>
      <c r="AQ52" s="28">
        <f t="shared" si="5"/>
        <v>0</v>
      </c>
      <c r="AR52" s="28">
        <f t="shared" si="6"/>
        <v>0</v>
      </c>
      <c r="AS52" s="28">
        <f t="shared" si="7"/>
        <v>0</v>
      </c>
      <c r="AT52" s="229">
        <f t="shared" si="8"/>
        <v>0</v>
      </c>
      <c r="AU52" s="173">
        <f t="shared" si="9"/>
        <v>0</v>
      </c>
      <c r="AV52" s="35">
        <f t="shared" si="10"/>
        <v>0</v>
      </c>
      <c r="AW52" s="173">
        <f t="shared" si="11"/>
        <v>0</v>
      </c>
      <c r="AX52" s="45"/>
    </row>
    <row r="53" spans="1:50">
      <c r="A53" s="15">
        <v>43</v>
      </c>
      <c r="B53" s="27"/>
      <c r="C53" s="28"/>
      <c r="D53" s="28"/>
      <c r="E53" s="52"/>
      <c r="F53" s="27"/>
      <c r="G53" s="28"/>
      <c r="H53" s="27"/>
      <c r="I53" s="28"/>
      <c r="J53" s="27"/>
      <c r="K53" s="28"/>
      <c r="L53" s="27"/>
      <c r="M53" s="28"/>
      <c r="N53" s="27"/>
      <c r="O53" s="28"/>
      <c r="P53" s="206"/>
      <c r="Q53" s="207"/>
      <c r="R53" s="207"/>
      <c r="S53" s="211"/>
      <c r="T53" s="80"/>
      <c r="U53" s="173"/>
      <c r="V53" s="27"/>
      <c r="W53" s="173"/>
      <c r="X53" s="27"/>
      <c r="Y53" s="35">
        <f t="shared" si="12"/>
        <v>0</v>
      </c>
      <c r="Z53" s="15">
        <f t="shared" si="14"/>
        <v>0</v>
      </c>
      <c r="AA53" s="101">
        <f t="shared" si="15"/>
        <v>0</v>
      </c>
      <c r="AD53" s="20"/>
      <c r="AO53" s="28">
        <f t="shared" si="3"/>
        <v>0</v>
      </c>
      <c r="AP53" s="28">
        <f t="shared" si="4"/>
        <v>0</v>
      </c>
      <c r="AQ53" s="28">
        <f t="shared" si="5"/>
        <v>0</v>
      </c>
      <c r="AR53" s="28">
        <f t="shared" si="6"/>
        <v>0</v>
      </c>
      <c r="AS53" s="28">
        <f t="shared" si="7"/>
        <v>0</v>
      </c>
      <c r="AT53" s="229">
        <f t="shared" si="8"/>
        <v>0</v>
      </c>
      <c r="AU53" s="173">
        <f t="shared" si="9"/>
        <v>0</v>
      </c>
      <c r="AV53" s="35">
        <f t="shared" si="10"/>
        <v>0</v>
      </c>
      <c r="AW53" s="173">
        <f t="shared" si="11"/>
        <v>0</v>
      </c>
      <c r="AX53" s="45"/>
    </row>
    <row r="54" spans="1:50">
      <c r="A54" s="15">
        <v>44</v>
      </c>
      <c r="B54" s="27"/>
      <c r="C54" s="28"/>
      <c r="D54" s="28"/>
      <c r="E54" s="52"/>
      <c r="F54" s="27"/>
      <c r="G54" s="28"/>
      <c r="H54" s="27"/>
      <c r="I54" s="28"/>
      <c r="J54" s="27"/>
      <c r="K54" s="28"/>
      <c r="L54" s="27"/>
      <c r="M54" s="28"/>
      <c r="N54" s="27"/>
      <c r="O54" s="28"/>
      <c r="P54" s="206"/>
      <c r="Q54" s="207"/>
      <c r="R54" s="207"/>
      <c r="S54" s="211"/>
      <c r="T54" s="80"/>
      <c r="U54" s="173"/>
      <c r="V54" s="27"/>
      <c r="W54" s="173"/>
      <c r="X54" s="27"/>
      <c r="Y54" s="35">
        <f t="shared" si="12"/>
        <v>0</v>
      </c>
      <c r="Z54" s="15">
        <f t="shared" si="14"/>
        <v>0</v>
      </c>
      <c r="AA54" s="101">
        <f t="shared" si="15"/>
        <v>0</v>
      </c>
      <c r="AD54" s="20"/>
      <c r="AO54" s="28">
        <f t="shared" si="3"/>
        <v>0</v>
      </c>
      <c r="AP54" s="28">
        <f t="shared" si="4"/>
        <v>0</v>
      </c>
      <c r="AQ54" s="28">
        <f t="shared" si="5"/>
        <v>0</v>
      </c>
      <c r="AR54" s="28">
        <f t="shared" si="6"/>
        <v>0</v>
      </c>
      <c r="AS54" s="28">
        <f t="shared" si="7"/>
        <v>0</v>
      </c>
      <c r="AT54" s="229">
        <f t="shared" si="8"/>
        <v>0</v>
      </c>
      <c r="AU54" s="173">
        <f t="shared" si="9"/>
        <v>0</v>
      </c>
      <c r="AV54" s="35">
        <f t="shared" si="10"/>
        <v>0</v>
      </c>
      <c r="AW54" s="173">
        <f t="shared" si="11"/>
        <v>0</v>
      </c>
      <c r="AX54" s="45"/>
    </row>
    <row r="55" spans="1:50">
      <c r="A55" s="15">
        <v>45</v>
      </c>
      <c r="B55" s="27"/>
      <c r="C55" s="28"/>
      <c r="D55" s="28"/>
      <c r="E55" s="52"/>
      <c r="F55" s="27"/>
      <c r="G55" s="28"/>
      <c r="H55" s="27"/>
      <c r="I55" s="28"/>
      <c r="J55" s="27"/>
      <c r="K55" s="28"/>
      <c r="L55" s="27"/>
      <c r="M55" s="28"/>
      <c r="N55" s="27"/>
      <c r="O55" s="28"/>
      <c r="P55" s="206"/>
      <c r="Q55" s="207"/>
      <c r="R55" s="207"/>
      <c r="S55" s="211"/>
      <c r="T55" s="80"/>
      <c r="U55" s="173"/>
      <c r="V55" s="27"/>
      <c r="W55" s="173"/>
      <c r="X55" s="27"/>
      <c r="Y55" s="35">
        <f t="shared" si="12"/>
        <v>0</v>
      </c>
      <c r="Z55" s="15">
        <f t="shared" si="14"/>
        <v>0</v>
      </c>
      <c r="AA55" s="101">
        <f t="shared" si="15"/>
        <v>0</v>
      </c>
      <c r="AD55" s="20"/>
      <c r="AO55" s="28">
        <f t="shared" si="3"/>
        <v>0</v>
      </c>
      <c r="AP55" s="28">
        <f t="shared" si="4"/>
        <v>0</v>
      </c>
      <c r="AQ55" s="28">
        <f t="shared" si="5"/>
        <v>0</v>
      </c>
      <c r="AR55" s="28">
        <f t="shared" si="6"/>
        <v>0</v>
      </c>
      <c r="AS55" s="28">
        <f t="shared" si="7"/>
        <v>0</v>
      </c>
      <c r="AT55" s="229">
        <f t="shared" si="8"/>
        <v>0</v>
      </c>
      <c r="AU55" s="173">
        <f t="shared" si="9"/>
        <v>0</v>
      </c>
      <c r="AV55" s="35">
        <f t="shared" si="10"/>
        <v>0</v>
      </c>
      <c r="AW55" s="173">
        <f t="shared" si="11"/>
        <v>0</v>
      </c>
      <c r="AX55" s="45"/>
    </row>
    <row r="56" spans="1:50">
      <c r="A56" s="15">
        <v>46</v>
      </c>
      <c r="B56" s="27"/>
      <c r="C56" s="28"/>
      <c r="D56" s="28"/>
      <c r="E56" s="52"/>
      <c r="F56" s="27"/>
      <c r="G56" s="28"/>
      <c r="H56" s="27"/>
      <c r="I56" s="28"/>
      <c r="J56" s="27"/>
      <c r="K56" s="28"/>
      <c r="L56" s="27"/>
      <c r="M56" s="28"/>
      <c r="N56" s="27"/>
      <c r="O56" s="28"/>
      <c r="P56" s="206"/>
      <c r="Q56" s="207"/>
      <c r="R56" s="207"/>
      <c r="S56" s="211"/>
      <c r="T56" s="80"/>
      <c r="U56" s="173"/>
      <c r="V56" s="27"/>
      <c r="W56" s="173"/>
      <c r="X56" s="27"/>
      <c r="Y56" s="35">
        <f t="shared" si="12"/>
        <v>0</v>
      </c>
      <c r="Z56" s="15">
        <f t="shared" si="14"/>
        <v>0</v>
      </c>
      <c r="AA56" s="101">
        <f t="shared" si="15"/>
        <v>0</v>
      </c>
      <c r="AD56" s="20"/>
      <c r="AO56" s="28">
        <f t="shared" si="3"/>
        <v>0</v>
      </c>
      <c r="AP56" s="28">
        <f t="shared" si="4"/>
        <v>0</v>
      </c>
      <c r="AQ56" s="28">
        <f t="shared" si="5"/>
        <v>0</v>
      </c>
      <c r="AR56" s="28">
        <f t="shared" si="6"/>
        <v>0</v>
      </c>
      <c r="AS56" s="28">
        <f t="shared" si="7"/>
        <v>0</v>
      </c>
      <c r="AT56" s="229">
        <f t="shared" si="8"/>
        <v>0</v>
      </c>
      <c r="AU56" s="173">
        <f t="shared" si="9"/>
        <v>0</v>
      </c>
      <c r="AV56" s="35">
        <f t="shared" si="10"/>
        <v>0</v>
      </c>
      <c r="AW56" s="173">
        <f t="shared" si="11"/>
        <v>0</v>
      </c>
      <c r="AX56" s="45"/>
    </row>
    <row r="57" spans="1:50">
      <c r="A57" s="15">
        <v>47</v>
      </c>
      <c r="B57" s="27"/>
      <c r="C57" s="28"/>
      <c r="D57" s="28"/>
      <c r="E57" s="52"/>
      <c r="F57" s="27"/>
      <c r="G57" s="28"/>
      <c r="H57" s="27"/>
      <c r="I57" s="28"/>
      <c r="J57" s="27"/>
      <c r="K57" s="28"/>
      <c r="L57" s="27"/>
      <c r="M57" s="28"/>
      <c r="N57" s="27"/>
      <c r="O57" s="28"/>
      <c r="P57" s="206"/>
      <c r="Q57" s="207"/>
      <c r="R57" s="207"/>
      <c r="S57" s="211"/>
      <c r="T57" s="80"/>
      <c r="U57" s="173"/>
      <c r="V57" s="27"/>
      <c r="W57" s="173"/>
      <c r="X57" s="27"/>
      <c r="Y57" s="35">
        <f t="shared" si="12"/>
        <v>0</v>
      </c>
      <c r="Z57" s="15">
        <f t="shared" si="14"/>
        <v>0</v>
      </c>
      <c r="AA57" s="101">
        <f t="shared" si="15"/>
        <v>0</v>
      </c>
      <c r="AD57" s="20"/>
      <c r="AO57" s="28">
        <f t="shared" si="3"/>
        <v>0</v>
      </c>
      <c r="AP57" s="28">
        <f t="shared" si="4"/>
        <v>0</v>
      </c>
      <c r="AQ57" s="28">
        <f t="shared" si="5"/>
        <v>0</v>
      </c>
      <c r="AR57" s="28">
        <f t="shared" si="6"/>
        <v>0</v>
      </c>
      <c r="AS57" s="28">
        <f t="shared" si="7"/>
        <v>0</v>
      </c>
      <c r="AT57" s="229">
        <f t="shared" si="8"/>
        <v>0</v>
      </c>
      <c r="AU57" s="173">
        <f t="shared" si="9"/>
        <v>0</v>
      </c>
      <c r="AV57" s="35">
        <f t="shared" si="10"/>
        <v>0</v>
      </c>
      <c r="AW57" s="173">
        <f t="shared" si="11"/>
        <v>0</v>
      </c>
      <c r="AX57" s="45"/>
    </row>
    <row r="58" spans="1:50">
      <c r="A58" s="15">
        <v>48</v>
      </c>
      <c r="B58" s="27"/>
      <c r="C58" s="28"/>
      <c r="D58" s="28"/>
      <c r="E58" s="52"/>
      <c r="F58" s="27"/>
      <c r="G58" s="28"/>
      <c r="H58" s="27"/>
      <c r="I58" s="28"/>
      <c r="J58" s="27"/>
      <c r="K58" s="28"/>
      <c r="L58" s="27"/>
      <c r="M58" s="28"/>
      <c r="N58" s="27"/>
      <c r="O58" s="28"/>
      <c r="P58" s="206"/>
      <c r="Q58" s="207"/>
      <c r="R58" s="207"/>
      <c r="S58" s="211"/>
      <c r="T58" s="80"/>
      <c r="U58" s="173"/>
      <c r="V58" s="27"/>
      <c r="W58" s="173"/>
      <c r="X58" s="27"/>
      <c r="Y58" s="35">
        <f t="shared" si="12"/>
        <v>0</v>
      </c>
      <c r="Z58" s="15">
        <f t="shared" si="14"/>
        <v>0</v>
      </c>
      <c r="AA58" s="101">
        <f t="shared" si="15"/>
        <v>0</v>
      </c>
      <c r="AD58" s="20"/>
      <c r="AO58" s="28">
        <f t="shared" si="3"/>
        <v>0</v>
      </c>
      <c r="AP58" s="28">
        <f t="shared" si="4"/>
        <v>0</v>
      </c>
      <c r="AQ58" s="28">
        <f t="shared" si="5"/>
        <v>0</v>
      </c>
      <c r="AR58" s="28">
        <f t="shared" si="6"/>
        <v>0</v>
      </c>
      <c r="AS58" s="28">
        <f t="shared" si="7"/>
        <v>0</v>
      </c>
      <c r="AT58" s="229">
        <f t="shared" si="8"/>
        <v>0</v>
      </c>
      <c r="AU58" s="173">
        <f t="shared" si="9"/>
        <v>0</v>
      </c>
      <c r="AV58" s="35">
        <f t="shared" si="10"/>
        <v>0</v>
      </c>
      <c r="AW58" s="173">
        <f t="shared" si="11"/>
        <v>0</v>
      </c>
      <c r="AX58" s="45"/>
    </row>
    <row r="59" spans="1:50">
      <c r="A59" s="15">
        <v>49</v>
      </c>
      <c r="B59" s="27"/>
      <c r="C59" s="28"/>
      <c r="D59" s="28"/>
      <c r="E59" s="52"/>
      <c r="F59" s="27"/>
      <c r="G59" s="28"/>
      <c r="H59" s="27"/>
      <c r="I59" s="28"/>
      <c r="J59" s="27"/>
      <c r="K59" s="28"/>
      <c r="L59" s="27"/>
      <c r="M59" s="28"/>
      <c r="N59" s="27"/>
      <c r="O59" s="28"/>
      <c r="P59" s="206"/>
      <c r="Q59" s="207"/>
      <c r="R59" s="207"/>
      <c r="S59" s="211"/>
      <c r="T59" s="80"/>
      <c r="U59" s="173"/>
      <c r="V59" s="27"/>
      <c r="W59" s="173"/>
      <c r="X59" s="27"/>
      <c r="Y59" s="35">
        <f t="shared" si="12"/>
        <v>0</v>
      </c>
      <c r="Z59" s="15">
        <f t="shared" si="14"/>
        <v>0</v>
      </c>
      <c r="AA59" s="101">
        <f t="shared" si="15"/>
        <v>0</v>
      </c>
      <c r="AD59" s="20"/>
      <c r="AO59" s="28">
        <f t="shared" si="3"/>
        <v>0</v>
      </c>
      <c r="AP59" s="28">
        <f t="shared" si="4"/>
        <v>0</v>
      </c>
      <c r="AQ59" s="28">
        <f t="shared" si="5"/>
        <v>0</v>
      </c>
      <c r="AR59" s="28">
        <f t="shared" si="6"/>
        <v>0</v>
      </c>
      <c r="AS59" s="28">
        <f t="shared" si="7"/>
        <v>0</v>
      </c>
      <c r="AT59" s="229">
        <f t="shared" si="8"/>
        <v>0</v>
      </c>
      <c r="AU59" s="173">
        <f t="shared" si="9"/>
        <v>0</v>
      </c>
      <c r="AV59" s="35">
        <f t="shared" si="10"/>
        <v>0</v>
      </c>
      <c r="AW59" s="173">
        <f t="shared" si="11"/>
        <v>0</v>
      </c>
      <c r="AX59" s="45"/>
    </row>
    <row r="60" spans="1:50" ht="15.75" thickBot="1">
      <c r="A60" s="16">
        <v>50</v>
      </c>
      <c r="B60" s="29"/>
      <c r="C60" s="32"/>
      <c r="D60" s="32"/>
      <c r="E60" s="54"/>
      <c r="F60" s="29"/>
      <c r="G60" s="30"/>
      <c r="H60" s="36"/>
      <c r="I60" s="31"/>
      <c r="J60" s="29"/>
      <c r="K60" s="32"/>
      <c r="L60" s="29"/>
      <c r="M60" s="32"/>
      <c r="N60" s="29"/>
      <c r="O60" s="32"/>
      <c r="P60" s="208"/>
      <c r="Q60" s="209"/>
      <c r="R60" s="209"/>
      <c r="S60" s="212"/>
      <c r="T60" s="31"/>
      <c r="U60" s="32"/>
      <c r="V60" s="29"/>
      <c r="W60" s="32"/>
      <c r="X60" s="29"/>
      <c r="Y60" s="30">
        <f t="shared" si="12"/>
        <v>0</v>
      </c>
      <c r="Z60" s="16">
        <f t="shared" si="14"/>
        <v>0</v>
      </c>
      <c r="AA60" s="101">
        <f t="shared" si="15"/>
        <v>0</v>
      </c>
      <c r="AD60" s="20"/>
      <c r="AO60" s="28">
        <f t="shared" si="3"/>
        <v>0</v>
      </c>
      <c r="AP60" s="28">
        <f t="shared" si="4"/>
        <v>0</v>
      </c>
      <c r="AQ60" s="28">
        <f t="shared" si="5"/>
        <v>0</v>
      </c>
      <c r="AR60" s="28">
        <f t="shared" si="6"/>
        <v>0</v>
      </c>
      <c r="AS60" s="28">
        <f t="shared" si="7"/>
        <v>0</v>
      </c>
      <c r="AT60" s="229">
        <f t="shared" si="8"/>
        <v>0</v>
      </c>
      <c r="AU60" s="173">
        <f t="shared" si="9"/>
        <v>0</v>
      </c>
      <c r="AV60" s="35">
        <f t="shared" si="10"/>
        <v>0</v>
      </c>
      <c r="AW60" s="173">
        <f t="shared" si="11"/>
        <v>0</v>
      </c>
      <c r="AX60" s="45"/>
    </row>
  </sheetData>
  <pageMargins left="0.25" right="0.25" top="0.75" bottom="0.75" header="0.3" footer="0.3"/>
  <pageSetup paperSize="9" scale="50" orientation="landscape" horizontalDpi="4294967293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3:BA60"/>
  <sheetViews>
    <sheetView showGridLines="0" topLeftCell="A9" zoomScale="75" zoomScaleNormal="75" workbookViewId="0">
      <selection activeCell="B11" sqref="B11:AA52"/>
    </sheetView>
  </sheetViews>
  <sheetFormatPr baseColWidth="10" defaultRowHeight="15" outlineLevelRow="1" outlineLevelCol="2"/>
  <cols>
    <col min="1" max="1" width="4.75" customWidth="1"/>
    <col min="2" max="2" width="25" customWidth="1"/>
    <col min="3" max="3" width="18.125" customWidth="1"/>
    <col min="4" max="4" width="11.375" customWidth="1"/>
    <col min="5" max="5" width="25.25" customWidth="1"/>
    <col min="6" max="7" width="5.75" customWidth="1" outlineLevel="1"/>
    <col min="8" max="9" width="5.75" customWidth="1" outlineLevel="2"/>
    <col min="10" max="24" width="5.75" customWidth="1" outlineLevel="1"/>
    <col min="25" max="25" width="6.625" customWidth="1" outlineLevel="1"/>
    <col min="26" max="26" width="17.125" customWidth="1" outlineLevel="1"/>
    <col min="27" max="27" width="17.875" customWidth="1" outlineLevel="1"/>
    <col min="28" max="28" width="19" customWidth="1" outlineLevel="1"/>
    <col min="29" max="29" width="5.75" customWidth="1" outlineLevel="1"/>
    <col min="30" max="30" width="7.25" customWidth="1"/>
    <col min="31" max="31" width="13.125" customWidth="1"/>
    <col min="32" max="32" width="12.875" customWidth="1"/>
    <col min="33" max="33" width="13.375" customWidth="1"/>
    <col min="34" max="35" width="12.375" customWidth="1"/>
    <col min="36" max="39" width="10.75" customWidth="1"/>
    <col min="40" max="40" width="13.375" customWidth="1"/>
    <col min="41" max="44" width="12.75" customWidth="1"/>
    <col min="45" max="45" width="9.25" customWidth="1"/>
    <col min="46" max="46" width="8.875" customWidth="1"/>
  </cols>
  <sheetData>
    <row r="3" spans="1:53" ht="74.25" customHeight="1">
      <c r="T3" s="17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"/>
      <c r="AI3" s="1"/>
    </row>
    <row r="7" spans="1:53" ht="15.75" thickBot="1"/>
    <row r="8" spans="1:53" outlineLevel="1">
      <c r="F8" s="24" t="s">
        <v>15</v>
      </c>
      <c r="G8" s="23"/>
      <c r="H8" s="24" t="s">
        <v>45</v>
      </c>
      <c r="I8" s="23"/>
      <c r="J8" s="24" t="s">
        <v>13</v>
      </c>
      <c r="K8" s="23"/>
      <c r="L8" s="2" t="s">
        <v>17</v>
      </c>
      <c r="M8" s="3"/>
      <c r="N8" s="2" t="s">
        <v>35</v>
      </c>
      <c r="O8" s="3"/>
      <c r="P8" s="2" t="s">
        <v>48</v>
      </c>
      <c r="Q8" s="3"/>
      <c r="R8" s="3"/>
      <c r="S8" s="198"/>
      <c r="T8" s="3" t="s">
        <v>16</v>
      </c>
      <c r="U8" s="3"/>
      <c r="V8" s="2" t="s">
        <v>18</v>
      </c>
      <c r="W8" s="3"/>
      <c r="X8" s="2" t="s">
        <v>14</v>
      </c>
      <c r="Y8" s="3"/>
      <c r="Z8" s="4"/>
      <c r="AA8" s="4"/>
      <c r="AD8" s="20"/>
      <c r="AO8" s="105" t="s">
        <v>15</v>
      </c>
      <c r="AP8" s="105" t="s">
        <v>45</v>
      </c>
      <c r="AQ8" s="105" t="s">
        <v>13</v>
      </c>
      <c r="AR8" s="34" t="s">
        <v>17</v>
      </c>
      <c r="AS8" s="34" t="s">
        <v>35</v>
      </c>
      <c r="AT8" s="34" t="s">
        <v>48</v>
      </c>
      <c r="AU8" s="34" t="s">
        <v>16</v>
      </c>
      <c r="AV8" s="34" t="s">
        <v>18</v>
      </c>
      <c r="AW8" s="34" t="s">
        <v>14</v>
      </c>
      <c r="AX8" s="5"/>
      <c r="AZ8" s="5"/>
      <c r="BA8" s="5"/>
    </row>
    <row r="9" spans="1:53" ht="36.75" thickBot="1">
      <c r="B9" s="150" t="s">
        <v>259</v>
      </c>
      <c r="F9" s="21" t="s">
        <v>42</v>
      </c>
      <c r="G9" s="5"/>
      <c r="H9" s="21" t="s">
        <v>12</v>
      </c>
      <c r="I9" s="5"/>
      <c r="J9" s="21" t="s">
        <v>43</v>
      </c>
      <c r="K9" s="22"/>
      <c r="L9" s="21" t="s">
        <v>46</v>
      </c>
      <c r="M9" s="22"/>
      <c r="N9" s="21" t="s">
        <v>47</v>
      </c>
      <c r="O9" s="22"/>
      <c r="P9" s="199" t="s">
        <v>49</v>
      </c>
      <c r="Q9" s="200"/>
      <c r="R9" s="200"/>
      <c r="S9" s="201"/>
      <c r="T9" s="22" t="s">
        <v>50</v>
      </c>
      <c r="U9" s="22"/>
      <c r="V9" s="21" t="s">
        <v>51</v>
      </c>
      <c r="W9" s="22"/>
      <c r="X9" s="21" t="s">
        <v>44</v>
      </c>
      <c r="Y9" s="22"/>
      <c r="Z9" s="107" t="s">
        <v>21</v>
      </c>
      <c r="AA9" s="107" t="s">
        <v>11</v>
      </c>
      <c r="AD9" s="20"/>
      <c r="AO9" s="104" t="s">
        <v>42</v>
      </c>
      <c r="AP9" s="104" t="s">
        <v>12</v>
      </c>
      <c r="AQ9" s="104" t="s">
        <v>43</v>
      </c>
      <c r="AR9" s="104" t="s">
        <v>46</v>
      </c>
      <c r="AS9" s="104" t="s">
        <v>47</v>
      </c>
      <c r="AT9" s="104" t="s">
        <v>49</v>
      </c>
      <c r="AU9" s="104" t="s">
        <v>50</v>
      </c>
      <c r="AV9" s="104" t="s">
        <v>51</v>
      </c>
      <c r="AW9" s="104" t="s">
        <v>44</v>
      </c>
      <c r="AX9" s="22"/>
      <c r="AZ9" s="22"/>
      <c r="BA9" s="22"/>
    </row>
    <row r="10" spans="1:53" ht="16.5" thickBot="1">
      <c r="A10" s="11" t="s">
        <v>0</v>
      </c>
      <c r="B10" s="12" t="s">
        <v>1</v>
      </c>
      <c r="C10" s="12" t="s">
        <v>2</v>
      </c>
      <c r="D10" s="13" t="s">
        <v>3</v>
      </c>
      <c r="E10" s="12" t="s">
        <v>4</v>
      </c>
      <c r="F10" s="7" t="s">
        <v>37</v>
      </c>
      <c r="G10" s="8" t="s">
        <v>52</v>
      </c>
      <c r="H10" s="7" t="s">
        <v>53</v>
      </c>
      <c r="I10" s="8" t="s">
        <v>5</v>
      </c>
      <c r="J10" s="7" t="s">
        <v>7</v>
      </c>
      <c r="K10" s="8" t="s">
        <v>5</v>
      </c>
      <c r="L10" s="9" t="s">
        <v>37</v>
      </c>
      <c r="M10" s="10" t="s">
        <v>53</v>
      </c>
      <c r="N10" s="9" t="s">
        <v>8</v>
      </c>
      <c r="O10" s="10" t="s">
        <v>5</v>
      </c>
      <c r="P10" s="196" t="s">
        <v>53</v>
      </c>
      <c r="Q10" s="197" t="s">
        <v>8</v>
      </c>
      <c r="R10" s="202" t="s">
        <v>37</v>
      </c>
      <c r="S10" s="203" t="s">
        <v>410</v>
      </c>
      <c r="T10" s="9" t="s">
        <v>8</v>
      </c>
      <c r="U10" s="10" t="s">
        <v>5</v>
      </c>
      <c r="V10" s="9" t="s">
        <v>368</v>
      </c>
      <c r="W10" s="10" t="s">
        <v>6</v>
      </c>
      <c r="X10" s="9" t="s">
        <v>6</v>
      </c>
      <c r="Y10" s="10" t="s">
        <v>6</v>
      </c>
      <c r="Z10" s="106"/>
      <c r="AA10" s="106"/>
      <c r="AD10" s="20"/>
      <c r="AO10" s="34" t="s">
        <v>10</v>
      </c>
      <c r="AP10" s="34" t="s">
        <v>10</v>
      </c>
      <c r="AQ10" s="34" t="s">
        <v>10</v>
      </c>
      <c r="AR10" s="34" t="s">
        <v>10</v>
      </c>
      <c r="AS10" s="34" t="s">
        <v>10</v>
      </c>
      <c r="AT10" s="34" t="s">
        <v>10</v>
      </c>
      <c r="AU10" s="34" t="s">
        <v>10</v>
      </c>
      <c r="AV10" s="79" t="s">
        <v>10</v>
      </c>
      <c r="AW10" s="34" t="s">
        <v>10</v>
      </c>
      <c r="AX10" s="5"/>
    </row>
    <row r="11" spans="1:53">
      <c r="A11" s="14">
        <v>1</v>
      </c>
      <c r="B11" s="53" t="s">
        <v>125</v>
      </c>
      <c r="C11" s="53" t="s">
        <v>126</v>
      </c>
      <c r="D11" s="26">
        <v>2006</v>
      </c>
      <c r="E11" s="120" t="s">
        <v>82</v>
      </c>
      <c r="F11" s="80">
        <v>171</v>
      </c>
      <c r="G11" s="35">
        <v>202</v>
      </c>
      <c r="H11" s="25">
        <v>74</v>
      </c>
      <c r="I11" s="152">
        <v>161</v>
      </c>
      <c r="J11" s="25">
        <v>136</v>
      </c>
      <c r="K11" s="152">
        <v>144</v>
      </c>
      <c r="L11" s="25">
        <v>152</v>
      </c>
      <c r="M11" s="152">
        <v>191</v>
      </c>
      <c r="N11" s="102">
        <v>181</v>
      </c>
      <c r="O11" s="84">
        <v>202</v>
      </c>
      <c r="P11" s="217">
        <v>202</v>
      </c>
      <c r="Q11" s="218">
        <v>202</v>
      </c>
      <c r="R11" s="218">
        <v>171</v>
      </c>
      <c r="S11" s="219">
        <v>383.33333333333331</v>
      </c>
      <c r="T11" s="250">
        <v>202</v>
      </c>
      <c r="U11" s="250">
        <v>161</v>
      </c>
      <c r="V11" s="102">
        <v>202</v>
      </c>
      <c r="W11" s="84">
        <v>202</v>
      </c>
      <c r="X11" s="102">
        <v>202</v>
      </c>
      <c r="Y11" s="103">
        <f t="shared" ref="Y11:Y52" si="0">X11</f>
        <v>202</v>
      </c>
      <c r="Z11" s="213">
        <f t="shared" ref="Z11:Z52" si="1">SUM(F11:O11)+SUM(T11:Y11)+S11</f>
        <v>3168.3333333333335</v>
      </c>
      <c r="AA11" s="214">
        <f t="shared" ref="AA11:AA52" si="2">Z11-SMALL(AO11:AW11,1)</f>
        <v>2933.3333333333335</v>
      </c>
      <c r="AB11" s="77"/>
      <c r="AC11" s="77"/>
      <c r="AD11" s="77"/>
      <c r="AO11" s="28">
        <f t="shared" ref="AO11:AO60" si="3">F11+G11</f>
        <v>373</v>
      </c>
      <c r="AP11" s="28">
        <f t="shared" ref="AP11:AP60" si="4">H11+I11</f>
        <v>235</v>
      </c>
      <c r="AQ11" s="28">
        <f t="shared" ref="AQ11:AQ60" si="5">J11+K11</f>
        <v>280</v>
      </c>
      <c r="AR11" s="28">
        <f t="shared" ref="AR11:AR60" si="6">L11+M11</f>
        <v>343</v>
      </c>
      <c r="AS11" s="28">
        <f t="shared" ref="AS11:AS60" si="7">N11+O11</f>
        <v>383</v>
      </c>
      <c r="AT11" s="229">
        <f>S11</f>
        <v>383.33333333333331</v>
      </c>
      <c r="AU11" s="173">
        <f>T11+U11</f>
        <v>363</v>
      </c>
      <c r="AV11" s="35">
        <f>V11+W11</f>
        <v>404</v>
      </c>
      <c r="AW11" s="173">
        <f>X11+Y11</f>
        <v>404</v>
      </c>
      <c r="AX11" s="45"/>
    </row>
    <row r="12" spans="1:53">
      <c r="A12" s="15">
        <v>2</v>
      </c>
      <c r="B12" s="251" t="s">
        <v>129</v>
      </c>
      <c r="C12" s="53" t="s">
        <v>130</v>
      </c>
      <c r="D12" s="173">
        <v>2006</v>
      </c>
      <c r="E12" s="56" t="s">
        <v>114</v>
      </c>
      <c r="F12" s="80">
        <v>181</v>
      </c>
      <c r="G12" s="35">
        <v>171</v>
      </c>
      <c r="H12" s="27">
        <v>105</v>
      </c>
      <c r="I12" s="52">
        <v>202</v>
      </c>
      <c r="J12" s="102">
        <v>110</v>
      </c>
      <c r="K12" s="174">
        <v>191</v>
      </c>
      <c r="L12" s="27">
        <v>202</v>
      </c>
      <c r="M12" s="52">
        <v>171</v>
      </c>
      <c r="N12" s="27">
        <v>202</v>
      </c>
      <c r="O12" s="173">
        <v>181</v>
      </c>
      <c r="P12" s="206">
        <v>161</v>
      </c>
      <c r="Q12" s="207">
        <v>161</v>
      </c>
      <c r="R12" s="207">
        <v>202</v>
      </c>
      <c r="S12" s="220">
        <v>349.33333333333331</v>
      </c>
      <c r="T12" s="250">
        <v>144</v>
      </c>
      <c r="U12" s="250">
        <v>181</v>
      </c>
      <c r="V12" s="27">
        <v>191</v>
      </c>
      <c r="W12" s="173">
        <v>191</v>
      </c>
      <c r="X12" s="27">
        <v>171</v>
      </c>
      <c r="Y12" s="35">
        <f t="shared" si="0"/>
        <v>171</v>
      </c>
      <c r="Z12" s="213">
        <f t="shared" si="1"/>
        <v>3114.3333333333335</v>
      </c>
      <c r="AA12" s="214">
        <f t="shared" si="2"/>
        <v>2813.3333333333335</v>
      </c>
      <c r="AB12" s="77"/>
      <c r="AC12" s="77"/>
      <c r="AD12" s="77"/>
      <c r="AO12" s="28">
        <f t="shared" si="3"/>
        <v>352</v>
      </c>
      <c r="AP12" s="28">
        <f t="shared" si="4"/>
        <v>307</v>
      </c>
      <c r="AQ12" s="28">
        <f t="shared" si="5"/>
        <v>301</v>
      </c>
      <c r="AR12" s="28">
        <f t="shared" si="6"/>
        <v>373</v>
      </c>
      <c r="AS12" s="28">
        <f t="shared" si="7"/>
        <v>383</v>
      </c>
      <c r="AT12" s="229">
        <f t="shared" ref="AT12:AT60" si="8">S12</f>
        <v>349.33333333333331</v>
      </c>
      <c r="AU12" s="173">
        <f t="shared" ref="AU12:AU60" si="9">T12+U12</f>
        <v>325</v>
      </c>
      <c r="AV12" s="35">
        <f t="shared" ref="AV12:AV60" si="10">V12+W12</f>
        <v>382</v>
      </c>
      <c r="AW12" s="173">
        <f t="shared" ref="AW12:AW60" si="11">X12+Y12</f>
        <v>342</v>
      </c>
      <c r="AX12" s="45"/>
    </row>
    <row r="13" spans="1:53">
      <c r="A13" s="15">
        <v>3</v>
      </c>
      <c r="B13" s="251" t="s">
        <v>70</v>
      </c>
      <c r="C13" s="53" t="s">
        <v>131</v>
      </c>
      <c r="D13" s="173">
        <v>2006</v>
      </c>
      <c r="E13" s="56" t="s">
        <v>81</v>
      </c>
      <c r="F13" s="80">
        <v>191</v>
      </c>
      <c r="G13" s="35">
        <v>152</v>
      </c>
      <c r="H13" s="27">
        <v>202</v>
      </c>
      <c r="I13" s="52">
        <v>181</v>
      </c>
      <c r="J13" s="102">
        <v>202</v>
      </c>
      <c r="K13" s="174">
        <v>171</v>
      </c>
      <c r="L13" s="27">
        <v>191</v>
      </c>
      <c r="M13" s="52">
        <v>181</v>
      </c>
      <c r="N13" s="27">
        <v>191</v>
      </c>
      <c r="O13" s="173">
        <v>191</v>
      </c>
      <c r="P13" s="206">
        <v>136</v>
      </c>
      <c r="Q13" s="207">
        <v>181</v>
      </c>
      <c r="R13" s="207">
        <v>191</v>
      </c>
      <c r="S13" s="220">
        <v>338.66666666666669</v>
      </c>
      <c r="T13" s="250">
        <v>191</v>
      </c>
      <c r="U13" s="250">
        <v>64</v>
      </c>
      <c r="V13" s="27">
        <v>128</v>
      </c>
      <c r="W13" s="173">
        <v>100</v>
      </c>
      <c r="X13" s="27">
        <v>105</v>
      </c>
      <c r="Y13" s="35">
        <f t="shared" si="0"/>
        <v>105</v>
      </c>
      <c r="Z13" s="213">
        <f t="shared" si="1"/>
        <v>2884.6666666666665</v>
      </c>
      <c r="AA13" s="214">
        <f t="shared" si="2"/>
        <v>2674.6666666666665</v>
      </c>
      <c r="AB13" s="77"/>
      <c r="AC13" s="77"/>
      <c r="AD13" s="77"/>
      <c r="AO13" s="28">
        <f t="shared" si="3"/>
        <v>343</v>
      </c>
      <c r="AP13" s="28">
        <f t="shared" si="4"/>
        <v>383</v>
      </c>
      <c r="AQ13" s="28">
        <f t="shared" si="5"/>
        <v>373</v>
      </c>
      <c r="AR13" s="28">
        <f t="shared" si="6"/>
        <v>372</v>
      </c>
      <c r="AS13" s="28">
        <f t="shared" si="7"/>
        <v>382</v>
      </c>
      <c r="AT13" s="229">
        <f t="shared" si="8"/>
        <v>338.66666666666669</v>
      </c>
      <c r="AU13" s="173">
        <f t="shared" si="9"/>
        <v>255</v>
      </c>
      <c r="AV13" s="35">
        <f t="shared" si="10"/>
        <v>228</v>
      </c>
      <c r="AW13" s="173">
        <f t="shared" si="11"/>
        <v>210</v>
      </c>
      <c r="AX13" s="45"/>
    </row>
    <row r="14" spans="1:53">
      <c r="A14" s="15">
        <v>4</v>
      </c>
      <c r="B14" s="251" t="s">
        <v>127</v>
      </c>
      <c r="C14" s="53" t="s">
        <v>128</v>
      </c>
      <c r="D14" s="160">
        <v>2006</v>
      </c>
      <c r="E14" s="56" t="s">
        <v>82</v>
      </c>
      <c r="F14" s="80">
        <v>202</v>
      </c>
      <c r="G14" s="35">
        <v>161</v>
      </c>
      <c r="H14" s="27">
        <v>66</v>
      </c>
      <c r="I14" s="52">
        <v>152</v>
      </c>
      <c r="J14" s="102">
        <v>78</v>
      </c>
      <c r="K14" s="174">
        <v>136</v>
      </c>
      <c r="L14" s="27">
        <v>181</v>
      </c>
      <c r="M14" s="52">
        <v>128</v>
      </c>
      <c r="N14" s="27">
        <v>171</v>
      </c>
      <c r="O14" s="160">
        <v>171</v>
      </c>
      <c r="P14" s="206">
        <v>144</v>
      </c>
      <c r="Q14" s="207">
        <v>152</v>
      </c>
      <c r="R14" s="207">
        <v>181</v>
      </c>
      <c r="S14" s="220">
        <v>318</v>
      </c>
      <c r="T14" s="250">
        <v>115</v>
      </c>
      <c r="U14" s="250">
        <v>171</v>
      </c>
      <c r="V14" s="27">
        <v>181</v>
      </c>
      <c r="W14" s="173">
        <v>58</v>
      </c>
      <c r="X14" s="27">
        <v>161</v>
      </c>
      <c r="Y14" s="35">
        <f t="shared" si="0"/>
        <v>161</v>
      </c>
      <c r="Z14" s="213">
        <f t="shared" si="1"/>
        <v>2611</v>
      </c>
      <c r="AA14" s="214">
        <f t="shared" si="2"/>
        <v>2397</v>
      </c>
      <c r="AB14" s="77"/>
      <c r="AC14" s="77"/>
      <c r="AD14" s="77"/>
      <c r="AO14" s="28">
        <f t="shared" si="3"/>
        <v>363</v>
      </c>
      <c r="AP14" s="28">
        <f t="shared" si="4"/>
        <v>218</v>
      </c>
      <c r="AQ14" s="28">
        <f t="shared" si="5"/>
        <v>214</v>
      </c>
      <c r="AR14" s="28">
        <f t="shared" si="6"/>
        <v>309</v>
      </c>
      <c r="AS14" s="28">
        <f t="shared" si="7"/>
        <v>342</v>
      </c>
      <c r="AT14" s="229">
        <f t="shared" si="8"/>
        <v>318</v>
      </c>
      <c r="AU14" s="173">
        <f t="shared" si="9"/>
        <v>286</v>
      </c>
      <c r="AV14" s="35">
        <f t="shared" si="10"/>
        <v>239</v>
      </c>
      <c r="AW14" s="173">
        <f t="shared" si="11"/>
        <v>322</v>
      </c>
      <c r="AX14" s="45"/>
    </row>
    <row r="15" spans="1:53">
      <c r="A15" s="15">
        <v>5</v>
      </c>
      <c r="B15" s="251" t="s">
        <v>85</v>
      </c>
      <c r="C15" s="53" t="s">
        <v>132</v>
      </c>
      <c r="D15" s="28">
        <v>2006</v>
      </c>
      <c r="E15" s="56" t="s">
        <v>82</v>
      </c>
      <c r="F15" s="80">
        <v>161</v>
      </c>
      <c r="G15" s="35">
        <v>181</v>
      </c>
      <c r="H15" s="27">
        <v>60</v>
      </c>
      <c r="I15" s="52">
        <v>120</v>
      </c>
      <c r="J15" s="102">
        <v>86</v>
      </c>
      <c r="K15" s="174">
        <v>152</v>
      </c>
      <c r="L15" s="27">
        <v>115</v>
      </c>
      <c r="M15" s="52">
        <v>80</v>
      </c>
      <c r="N15" s="27">
        <v>152</v>
      </c>
      <c r="O15" s="28">
        <v>161</v>
      </c>
      <c r="P15" s="206">
        <v>95</v>
      </c>
      <c r="Q15" s="207">
        <v>191</v>
      </c>
      <c r="R15" s="207">
        <v>152</v>
      </c>
      <c r="S15" s="220">
        <v>292</v>
      </c>
      <c r="T15" s="250">
        <v>89</v>
      </c>
      <c r="U15" s="250">
        <v>152</v>
      </c>
      <c r="V15" s="27">
        <v>115</v>
      </c>
      <c r="W15" s="173">
        <v>128</v>
      </c>
      <c r="X15" s="27">
        <v>89</v>
      </c>
      <c r="Y15" s="35">
        <f t="shared" si="0"/>
        <v>89</v>
      </c>
      <c r="Z15" s="213">
        <f t="shared" si="1"/>
        <v>2222</v>
      </c>
      <c r="AA15" s="214">
        <f t="shared" si="2"/>
        <v>2044</v>
      </c>
      <c r="AB15" s="77"/>
      <c r="AC15" s="77"/>
      <c r="AD15" s="77"/>
      <c r="AO15" s="28">
        <f t="shared" si="3"/>
        <v>342</v>
      </c>
      <c r="AP15" s="28">
        <f t="shared" si="4"/>
        <v>180</v>
      </c>
      <c r="AQ15" s="28">
        <f t="shared" si="5"/>
        <v>238</v>
      </c>
      <c r="AR15" s="28">
        <f t="shared" si="6"/>
        <v>195</v>
      </c>
      <c r="AS15" s="28">
        <f t="shared" si="7"/>
        <v>313</v>
      </c>
      <c r="AT15" s="229">
        <f t="shared" si="8"/>
        <v>292</v>
      </c>
      <c r="AU15" s="173">
        <f t="shared" si="9"/>
        <v>241</v>
      </c>
      <c r="AV15" s="35">
        <f t="shared" si="10"/>
        <v>243</v>
      </c>
      <c r="AW15" s="173">
        <f t="shared" si="11"/>
        <v>178</v>
      </c>
      <c r="AX15" s="45"/>
    </row>
    <row r="16" spans="1:53">
      <c r="A16" s="15">
        <v>6</v>
      </c>
      <c r="B16" s="252" t="s">
        <v>136</v>
      </c>
      <c r="C16" s="111" t="s">
        <v>137</v>
      </c>
      <c r="D16" s="28">
        <v>2006</v>
      </c>
      <c r="E16" s="121" t="s">
        <v>113</v>
      </c>
      <c r="F16" s="114">
        <v>144</v>
      </c>
      <c r="G16" s="35">
        <v>128</v>
      </c>
      <c r="H16" s="27">
        <v>161</v>
      </c>
      <c r="I16" s="52">
        <v>144</v>
      </c>
      <c r="J16" s="102">
        <v>105</v>
      </c>
      <c r="K16" s="174">
        <v>128</v>
      </c>
      <c r="L16" s="27">
        <v>161</v>
      </c>
      <c r="M16" s="52">
        <v>161</v>
      </c>
      <c r="N16" s="27">
        <v>128</v>
      </c>
      <c r="O16" s="28">
        <v>144</v>
      </c>
      <c r="P16" s="206">
        <v>120</v>
      </c>
      <c r="Q16" s="207">
        <v>86</v>
      </c>
      <c r="R16" s="207">
        <v>161</v>
      </c>
      <c r="S16" s="220">
        <v>247</v>
      </c>
      <c r="T16" s="250">
        <v>136</v>
      </c>
      <c r="U16" s="250">
        <v>83</v>
      </c>
      <c r="V16" s="27">
        <v>76</v>
      </c>
      <c r="W16" s="173">
        <v>64</v>
      </c>
      <c r="X16" s="27">
        <v>31</v>
      </c>
      <c r="Y16" s="35">
        <f t="shared" si="0"/>
        <v>31</v>
      </c>
      <c r="Z16" s="213">
        <f t="shared" si="1"/>
        <v>2072</v>
      </c>
      <c r="AA16" s="214">
        <f t="shared" si="2"/>
        <v>2010</v>
      </c>
      <c r="AB16" s="77"/>
      <c r="AC16" s="77"/>
      <c r="AD16" s="77"/>
      <c r="AO16" s="28">
        <f t="shared" si="3"/>
        <v>272</v>
      </c>
      <c r="AP16" s="28">
        <f t="shared" si="4"/>
        <v>305</v>
      </c>
      <c r="AQ16" s="28">
        <f t="shared" si="5"/>
        <v>233</v>
      </c>
      <c r="AR16" s="28">
        <f t="shared" si="6"/>
        <v>322</v>
      </c>
      <c r="AS16" s="28">
        <f t="shared" si="7"/>
        <v>272</v>
      </c>
      <c r="AT16" s="229">
        <f t="shared" si="8"/>
        <v>247</v>
      </c>
      <c r="AU16" s="173">
        <f t="shared" si="9"/>
        <v>219</v>
      </c>
      <c r="AV16" s="35">
        <f t="shared" si="10"/>
        <v>140</v>
      </c>
      <c r="AW16" s="173">
        <f t="shared" si="11"/>
        <v>62</v>
      </c>
      <c r="AX16" s="45"/>
    </row>
    <row r="17" spans="1:50">
      <c r="A17" s="15">
        <v>7</v>
      </c>
      <c r="B17" s="252" t="s">
        <v>134</v>
      </c>
      <c r="C17" s="111" t="s">
        <v>135</v>
      </c>
      <c r="D17" s="28">
        <v>2007</v>
      </c>
      <c r="E17" s="121" t="s">
        <v>114</v>
      </c>
      <c r="F17" s="114">
        <v>152</v>
      </c>
      <c r="G17" s="35">
        <v>136</v>
      </c>
      <c r="H17" s="27">
        <v>171</v>
      </c>
      <c r="I17" s="52">
        <v>100</v>
      </c>
      <c r="J17" s="102">
        <v>181</v>
      </c>
      <c r="K17" s="174">
        <v>115</v>
      </c>
      <c r="L17" s="27">
        <v>136</v>
      </c>
      <c r="M17" s="52">
        <v>110</v>
      </c>
      <c r="N17" s="27">
        <v>89</v>
      </c>
      <c r="O17" s="28">
        <v>128</v>
      </c>
      <c r="P17" s="206">
        <v>152</v>
      </c>
      <c r="Q17" s="207">
        <v>110</v>
      </c>
      <c r="R17" s="207">
        <v>120</v>
      </c>
      <c r="S17" s="220">
        <v>254.66666666666666</v>
      </c>
      <c r="T17" s="250">
        <v>74</v>
      </c>
      <c r="U17" s="250">
        <v>136</v>
      </c>
      <c r="V17" s="27">
        <v>110</v>
      </c>
      <c r="W17" s="173">
        <v>115</v>
      </c>
      <c r="X17" s="27">
        <v>46</v>
      </c>
      <c r="Y17" s="35">
        <f t="shared" si="0"/>
        <v>46</v>
      </c>
      <c r="Z17" s="213">
        <f t="shared" si="1"/>
        <v>2099.6666666666665</v>
      </c>
      <c r="AA17" s="214">
        <f t="shared" si="2"/>
        <v>2007.6666666666665</v>
      </c>
      <c r="AB17" s="77"/>
      <c r="AC17" s="77"/>
      <c r="AD17" s="77"/>
      <c r="AO17" s="28">
        <f t="shared" si="3"/>
        <v>288</v>
      </c>
      <c r="AP17" s="28">
        <f t="shared" si="4"/>
        <v>271</v>
      </c>
      <c r="AQ17" s="28">
        <f t="shared" si="5"/>
        <v>296</v>
      </c>
      <c r="AR17" s="28">
        <f t="shared" si="6"/>
        <v>246</v>
      </c>
      <c r="AS17" s="28">
        <f t="shared" si="7"/>
        <v>217</v>
      </c>
      <c r="AT17" s="229">
        <f t="shared" si="8"/>
        <v>254.66666666666666</v>
      </c>
      <c r="AU17" s="173">
        <f t="shared" si="9"/>
        <v>210</v>
      </c>
      <c r="AV17" s="35">
        <f t="shared" si="10"/>
        <v>225</v>
      </c>
      <c r="AW17" s="173">
        <f t="shared" si="11"/>
        <v>92</v>
      </c>
      <c r="AX17" s="45"/>
    </row>
    <row r="18" spans="1:50">
      <c r="A18" s="15">
        <v>8</v>
      </c>
      <c r="B18" s="252" t="s">
        <v>136</v>
      </c>
      <c r="C18" s="111" t="s">
        <v>138</v>
      </c>
      <c r="D18" s="28">
        <v>2006</v>
      </c>
      <c r="E18" s="121" t="s">
        <v>113</v>
      </c>
      <c r="F18" s="114">
        <v>136</v>
      </c>
      <c r="G18" s="35">
        <v>115</v>
      </c>
      <c r="H18" s="27">
        <v>86</v>
      </c>
      <c r="I18" s="52">
        <v>92</v>
      </c>
      <c r="J18" s="102">
        <v>152</v>
      </c>
      <c r="K18" s="174">
        <v>100</v>
      </c>
      <c r="L18" s="27">
        <v>120</v>
      </c>
      <c r="M18" s="52">
        <v>202</v>
      </c>
      <c r="N18" s="27">
        <v>105</v>
      </c>
      <c r="O18" s="28">
        <v>120</v>
      </c>
      <c r="P18" s="109">
        <v>110</v>
      </c>
      <c r="Q18" s="173">
        <v>95</v>
      </c>
      <c r="R18" s="173">
        <v>136</v>
      </c>
      <c r="S18" s="220">
        <v>227</v>
      </c>
      <c r="T18" s="250">
        <v>100</v>
      </c>
      <c r="U18" s="250">
        <v>105</v>
      </c>
      <c r="V18" s="27">
        <v>68</v>
      </c>
      <c r="W18" s="173">
        <v>74</v>
      </c>
      <c r="X18" s="27">
        <v>33</v>
      </c>
      <c r="Y18" s="35">
        <f t="shared" si="0"/>
        <v>33</v>
      </c>
      <c r="Z18" s="213">
        <f t="shared" si="1"/>
        <v>1868</v>
      </c>
      <c r="AA18" s="214">
        <f t="shared" si="2"/>
        <v>1802</v>
      </c>
      <c r="AB18" s="77"/>
      <c r="AC18" s="77"/>
      <c r="AD18" s="77"/>
      <c r="AO18" s="28">
        <f t="shared" si="3"/>
        <v>251</v>
      </c>
      <c r="AP18" s="28">
        <f t="shared" si="4"/>
        <v>178</v>
      </c>
      <c r="AQ18" s="28">
        <f t="shared" si="5"/>
        <v>252</v>
      </c>
      <c r="AR18" s="28">
        <f t="shared" si="6"/>
        <v>322</v>
      </c>
      <c r="AS18" s="28">
        <f t="shared" si="7"/>
        <v>225</v>
      </c>
      <c r="AT18" s="229">
        <f t="shared" si="8"/>
        <v>227</v>
      </c>
      <c r="AU18" s="173">
        <f t="shared" si="9"/>
        <v>205</v>
      </c>
      <c r="AV18" s="35">
        <f t="shared" si="10"/>
        <v>142</v>
      </c>
      <c r="AW18" s="173">
        <f t="shared" si="11"/>
        <v>66</v>
      </c>
      <c r="AX18" s="45"/>
    </row>
    <row r="19" spans="1:50">
      <c r="A19" s="15">
        <v>9</v>
      </c>
      <c r="B19" s="246" t="s">
        <v>287</v>
      </c>
      <c r="C19" s="173" t="s">
        <v>288</v>
      </c>
      <c r="D19" s="28">
        <v>2006</v>
      </c>
      <c r="E19" s="52" t="s">
        <v>275</v>
      </c>
      <c r="F19" s="80"/>
      <c r="G19" s="35"/>
      <c r="H19" s="27">
        <v>78</v>
      </c>
      <c r="I19" s="52">
        <v>136</v>
      </c>
      <c r="J19" s="102">
        <v>128</v>
      </c>
      <c r="K19" s="174">
        <v>161</v>
      </c>
      <c r="L19" s="27">
        <v>171</v>
      </c>
      <c r="M19" s="52">
        <v>136</v>
      </c>
      <c r="N19" s="27">
        <v>144</v>
      </c>
      <c r="O19" s="28">
        <v>136</v>
      </c>
      <c r="P19" s="206"/>
      <c r="Q19" s="207"/>
      <c r="R19" s="207"/>
      <c r="S19" s="220"/>
      <c r="T19" s="250">
        <v>128</v>
      </c>
      <c r="U19" s="250">
        <v>115</v>
      </c>
      <c r="V19" s="27">
        <v>152</v>
      </c>
      <c r="W19" s="173">
        <v>161</v>
      </c>
      <c r="X19" s="27">
        <v>74</v>
      </c>
      <c r="Y19" s="35">
        <f t="shared" si="0"/>
        <v>74</v>
      </c>
      <c r="Z19" s="213">
        <f t="shared" si="1"/>
        <v>1794</v>
      </c>
      <c r="AA19" s="214">
        <f t="shared" si="2"/>
        <v>1794</v>
      </c>
      <c r="AB19" s="77"/>
      <c r="AC19" s="77"/>
      <c r="AD19" s="77"/>
      <c r="AO19" s="28">
        <f t="shared" si="3"/>
        <v>0</v>
      </c>
      <c r="AP19" s="28">
        <f t="shared" si="4"/>
        <v>214</v>
      </c>
      <c r="AQ19" s="28">
        <f t="shared" si="5"/>
        <v>289</v>
      </c>
      <c r="AR19" s="28">
        <f t="shared" si="6"/>
        <v>307</v>
      </c>
      <c r="AS19" s="28">
        <f t="shared" si="7"/>
        <v>280</v>
      </c>
      <c r="AT19" s="229">
        <f t="shared" si="8"/>
        <v>0</v>
      </c>
      <c r="AU19" s="173">
        <f t="shared" si="9"/>
        <v>243</v>
      </c>
      <c r="AV19" s="35">
        <f t="shared" si="10"/>
        <v>313</v>
      </c>
      <c r="AW19" s="173">
        <f t="shared" si="11"/>
        <v>148</v>
      </c>
      <c r="AX19" s="45"/>
    </row>
    <row r="20" spans="1:50">
      <c r="A20" s="15">
        <v>10</v>
      </c>
      <c r="B20" s="252" t="s">
        <v>142</v>
      </c>
      <c r="C20" s="111" t="s">
        <v>143</v>
      </c>
      <c r="D20" s="28">
        <v>2007</v>
      </c>
      <c r="E20" s="121" t="s">
        <v>69</v>
      </c>
      <c r="F20" s="114">
        <v>110</v>
      </c>
      <c r="G20" s="35">
        <v>110</v>
      </c>
      <c r="H20" s="27">
        <v>100</v>
      </c>
      <c r="I20" s="52">
        <v>78</v>
      </c>
      <c r="J20" s="102">
        <v>80</v>
      </c>
      <c r="K20" s="174">
        <v>80</v>
      </c>
      <c r="L20" s="27">
        <v>86</v>
      </c>
      <c r="M20" s="52">
        <v>152</v>
      </c>
      <c r="N20" s="27">
        <v>120</v>
      </c>
      <c r="O20" s="28">
        <v>74</v>
      </c>
      <c r="P20" s="206">
        <v>191</v>
      </c>
      <c r="Q20" s="207">
        <v>120</v>
      </c>
      <c r="R20" s="207">
        <v>128</v>
      </c>
      <c r="S20" s="220">
        <v>292.66666666666669</v>
      </c>
      <c r="T20" s="250">
        <v>161</v>
      </c>
      <c r="U20" s="250">
        <v>144</v>
      </c>
      <c r="V20" s="27">
        <v>80</v>
      </c>
      <c r="W20" s="173">
        <v>83</v>
      </c>
      <c r="X20" s="27">
        <v>48</v>
      </c>
      <c r="Y20" s="35">
        <f t="shared" si="0"/>
        <v>48</v>
      </c>
      <c r="Z20" s="213">
        <f t="shared" si="1"/>
        <v>1846.6666666666667</v>
      </c>
      <c r="AA20" s="214">
        <f t="shared" si="2"/>
        <v>1750.6666666666667</v>
      </c>
      <c r="AB20" s="77"/>
      <c r="AC20" s="77"/>
      <c r="AD20" s="77"/>
      <c r="AO20" s="28">
        <f t="shared" si="3"/>
        <v>220</v>
      </c>
      <c r="AP20" s="28">
        <f t="shared" si="4"/>
        <v>178</v>
      </c>
      <c r="AQ20" s="28">
        <f t="shared" si="5"/>
        <v>160</v>
      </c>
      <c r="AR20" s="28">
        <f t="shared" si="6"/>
        <v>238</v>
      </c>
      <c r="AS20" s="28">
        <f t="shared" si="7"/>
        <v>194</v>
      </c>
      <c r="AT20" s="229">
        <f t="shared" si="8"/>
        <v>292.66666666666669</v>
      </c>
      <c r="AU20" s="173">
        <f t="shared" si="9"/>
        <v>305</v>
      </c>
      <c r="AV20" s="35">
        <f t="shared" si="10"/>
        <v>163</v>
      </c>
      <c r="AW20" s="173">
        <f t="shared" si="11"/>
        <v>96</v>
      </c>
      <c r="AX20" s="45"/>
    </row>
    <row r="21" spans="1:50">
      <c r="A21" s="15">
        <v>11</v>
      </c>
      <c r="B21" s="252" t="s">
        <v>140</v>
      </c>
      <c r="C21" s="111" t="s">
        <v>95</v>
      </c>
      <c r="D21" s="28">
        <v>2006</v>
      </c>
      <c r="E21" s="121" t="s">
        <v>82</v>
      </c>
      <c r="F21" s="114">
        <v>120</v>
      </c>
      <c r="G21" s="35">
        <v>120</v>
      </c>
      <c r="H21" s="27">
        <v>59</v>
      </c>
      <c r="I21" s="52">
        <v>59</v>
      </c>
      <c r="J21" s="102"/>
      <c r="K21" s="174"/>
      <c r="L21" s="27">
        <v>128</v>
      </c>
      <c r="M21" s="52">
        <v>83</v>
      </c>
      <c r="N21" s="27">
        <v>136</v>
      </c>
      <c r="O21" s="28">
        <v>100</v>
      </c>
      <c r="P21" s="206">
        <v>78</v>
      </c>
      <c r="Q21" s="207">
        <v>144</v>
      </c>
      <c r="R21" s="207">
        <v>100</v>
      </c>
      <c r="S21" s="220">
        <v>214.66666666666666</v>
      </c>
      <c r="T21" s="250">
        <v>86</v>
      </c>
      <c r="U21" s="250">
        <v>110</v>
      </c>
      <c r="V21" s="27">
        <v>144</v>
      </c>
      <c r="W21" s="173">
        <v>171</v>
      </c>
      <c r="X21" s="27">
        <v>95</v>
      </c>
      <c r="Y21" s="35">
        <f t="shared" si="0"/>
        <v>95</v>
      </c>
      <c r="Z21" s="213">
        <f t="shared" si="1"/>
        <v>1720.6666666666667</v>
      </c>
      <c r="AA21" s="214">
        <f t="shared" si="2"/>
        <v>1720.6666666666667</v>
      </c>
      <c r="AB21" s="77"/>
      <c r="AC21" s="77"/>
      <c r="AD21" s="77"/>
      <c r="AO21" s="28">
        <f t="shared" si="3"/>
        <v>240</v>
      </c>
      <c r="AP21" s="28">
        <f t="shared" si="4"/>
        <v>118</v>
      </c>
      <c r="AQ21" s="28">
        <f t="shared" si="5"/>
        <v>0</v>
      </c>
      <c r="AR21" s="28">
        <f t="shared" si="6"/>
        <v>211</v>
      </c>
      <c r="AS21" s="28">
        <f t="shared" si="7"/>
        <v>236</v>
      </c>
      <c r="AT21" s="229">
        <f t="shared" si="8"/>
        <v>214.66666666666666</v>
      </c>
      <c r="AU21" s="173">
        <f t="shared" si="9"/>
        <v>196</v>
      </c>
      <c r="AV21" s="35">
        <f t="shared" si="10"/>
        <v>315</v>
      </c>
      <c r="AW21" s="173">
        <f t="shared" si="11"/>
        <v>190</v>
      </c>
      <c r="AX21" s="45"/>
    </row>
    <row r="22" spans="1:50">
      <c r="A22" s="15">
        <v>12</v>
      </c>
      <c r="B22" s="252" t="s">
        <v>139</v>
      </c>
      <c r="C22" s="111" t="s">
        <v>108</v>
      </c>
      <c r="D22" s="28">
        <v>2006</v>
      </c>
      <c r="E22" s="121" t="s">
        <v>83</v>
      </c>
      <c r="F22" s="114">
        <v>105</v>
      </c>
      <c r="G22" s="35">
        <v>144</v>
      </c>
      <c r="H22" s="27">
        <v>181</v>
      </c>
      <c r="I22" s="52">
        <v>83</v>
      </c>
      <c r="J22" s="102">
        <v>191</v>
      </c>
      <c r="K22" s="174">
        <v>89</v>
      </c>
      <c r="L22" s="27"/>
      <c r="M22" s="52"/>
      <c r="N22" s="27">
        <v>110</v>
      </c>
      <c r="O22" s="28">
        <v>115</v>
      </c>
      <c r="P22" s="206">
        <v>171</v>
      </c>
      <c r="Q22" s="207">
        <v>115</v>
      </c>
      <c r="R22" s="207">
        <v>110</v>
      </c>
      <c r="S22" s="220">
        <v>264</v>
      </c>
      <c r="T22" s="250"/>
      <c r="U22" s="250"/>
      <c r="V22" s="27">
        <v>86</v>
      </c>
      <c r="W22" s="173">
        <v>110</v>
      </c>
      <c r="X22" s="27">
        <v>92</v>
      </c>
      <c r="Y22" s="35">
        <f t="shared" si="0"/>
        <v>92</v>
      </c>
      <c r="Z22" s="213">
        <f t="shared" si="1"/>
        <v>1662</v>
      </c>
      <c r="AA22" s="214">
        <f t="shared" si="2"/>
        <v>1662</v>
      </c>
      <c r="AB22" s="77"/>
      <c r="AC22" s="77"/>
      <c r="AD22" s="77"/>
      <c r="AO22" s="28">
        <f t="shared" si="3"/>
        <v>249</v>
      </c>
      <c r="AP22" s="28">
        <f t="shared" si="4"/>
        <v>264</v>
      </c>
      <c r="AQ22" s="28">
        <f t="shared" si="5"/>
        <v>280</v>
      </c>
      <c r="AR22" s="28">
        <f t="shared" si="6"/>
        <v>0</v>
      </c>
      <c r="AS22" s="28">
        <f t="shared" si="7"/>
        <v>225</v>
      </c>
      <c r="AT22" s="229">
        <f t="shared" si="8"/>
        <v>264</v>
      </c>
      <c r="AU22" s="173">
        <f t="shared" si="9"/>
        <v>0</v>
      </c>
      <c r="AV22" s="35">
        <f t="shared" si="10"/>
        <v>196</v>
      </c>
      <c r="AW22" s="173">
        <f t="shared" si="11"/>
        <v>184</v>
      </c>
      <c r="AX22" s="45"/>
    </row>
    <row r="23" spans="1:50">
      <c r="A23" s="15">
        <v>13</v>
      </c>
      <c r="B23" s="252" t="s">
        <v>144</v>
      </c>
      <c r="C23" s="111" t="s">
        <v>145</v>
      </c>
      <c r="D23" s="28">
        <v>2007</v>
      </c>
      <c r="E23" s="121" t="s">
        <v>69</v>
      </c>
      <c r="F23" s="114">
        <v>100</v>
      </c>
      <c r="G23" s="35">
        <v>100</v>
      </c>
      <c r="H23" s="27">
        <v>68</v>
      </c>
      <c r="I23" s="52">
        <v>86</v>
      </c>
      <c r="J23" s="102">
        <v>89</v>
      </c>
      <c r="K23" s="174">
        <v>105</v>
      </c>
      <c r="L23" s="27">
        <v>100</v>
      </c>
      <c r="M23" s="52">
        <v>86</v>
      </c>
      <c r="N23" s="27">
        <v>86</v>
      </c>
      <c r="O23" s="28">
        <v>83</v>
      </c>
      <c r="P23" s="206">
        <v>128</v>
      </c>
      <c r="Q23" s="207">
        <v>105</v>
      </c>
      <c r="R23" s="207">
        <v>115</v>
      </c>
      <c r="S23" s="220">
        <v>232</v>
      </c>
      <c r="T23" s="250">
        <v>110</v>
      </c>
      <c r="U23" s="250">
        <v>128</v>
      </c>
      <c r="V23" s="27">
        <v>100</v>
      </c>
      <c r="W23" s="173">
        <v>136</v>
      </c>
      <c r="X23" s="27">
        <v>50</v>
      </c>
      <c r="Y23" s="35">
        <f t="shared" si="0"/>
        <v>50</v>
      </c>
      <c r="Z23" s="213">
        <f t="shared" si="1"/>
        <v>1709</v>
      </c>
      <c r="AA23" s="214">
        <f t="shared" si="2"/>
        <v>1609</v>
      </c>
      <c r="AB23" s="77"/>
      <c r="AC23" s="77"/>
      <c r="AD23" s="77"/>
      <c r="AO23" s="28">
        <f t="shared" si="3"/>
        <v>200</v>
      </c>
      <c r="AP23" s="28">
        <f t="shared" si="4"/>
        <v>154</v>
      </c>
      <c r="AQ23" s="28">
        <f t="shared" si="5"/>
        <v>194</v>
      </c>
      <c r="AR23" s="28">
        <f t="shared" si="6"/>
        <v>186</v>
      </c>
      <c r="AS23" s="28">
        <f t="shared" si="7"/>
        <v>169</v>
      </c>
      <c r="AT23" s="229">
        <f t="shared" si="8"/>
        <v>232</v>
      </c>
      <c r="AU23" s="173">
        <f t="shared" si="9"/>
        <v>238</v>
      </c>
      <c r="AV23" s="35">
        <f t="shared" si="10"/>
        <v>236</v>
      </c>
      <c r="AW23" s="173">
        <f t="shared" si="11"/>
        <v>100</v>
      </c>
      <c r="AX23" s="45"/>
    </row>
    <row r="24" spans="1:50">
      <c r="A24" s="15">
        <v>14</v>
      </c>
      <c r="B24" s="252" t="s">
        <v>141</v>
      </c>
      <c r="C24" s="111" t="s">
        <v>135</v>
      </c>
      <c r="D24" s="28">
        <v>2007</v>
      </c>
      <c r="E24" s="121" t="s">
        <v>69</v>
      </c>
      <c r="F24" s="114">
        <v>115</v>
      </c>
      <c r="G24" s="35">
        <v>105</v>
      </c>
      <c r="H24" s="27">
        <v>110</v>
      </c>
      <c r="I24" s="52">
        <v>80</v>
      </c>
      <c r="J24" s="102">
        <v>120</v>
      </c>
      <c r="K24" s="174">
        <v>86</v>
      </c>
      <c r="L24" s="27">
        <v>110</v>
      </c>
      <c r="M24" s="52">
        <v>144</v>
      </c>
      <c r="N24" s="27">
        <v>76</v>
      </c>
      <c r="O24" s="28">
        <v>89</v>
      </c>
      <c r="P24" s="206">
        <v>115</v>
      </c>
      <c r="Q24" s="207">
        <v>92</v>
      </c>
      <c r="R24" s="207">
        <v>83</v>
      </c>
      <c r="S24" s="220">
        <v>193.33333333333334</v>
      </c>
      <c r="T24" s="250">
        <v>105</v>
      </c>
      <c r="U24" s="250">
        <v>78</v>
      </c>
      <c r="V24" s="27">
        <v>66</v>
      </c>
      <c r="W24" s="173">
        <v>89</v>
      </c>
      <c r="X24" s="27">
        <v>47</v>
      </c>
      <c r="Y24" s="35">
        <f t="shared" si="0"/>
        <v>47</v>
      </c>
      <c r="Z24" s="213">
        <f t="shared" si="1"/>
        <v>1660.3333333333333</v>
      </c>
      <c r="AA24" s="214">
        <f t="shared" si="2"/>
        <v>1566.3333333333333</v>
      </c>
      <c r="AB24" s="77"/>
      <c r="AC24" s="77"/>
      <c r="AD24" s="77"/>
      <c r="AO24" s="28">
        <f t="shared" si="3"/>
        <v>220</v>
      </c>
      <c r="AP24" s="28">
        <f t="shared" si="4"/>
        <v>190</v>
      </c>
      <c r="AQ24" s="28">
        <f t="shared" si="5"/>
        <v>206</v>
      </c>
      <c r="AR24" s="28">
        <f t="shared" si="6"/>
        <v>254</v>
      </c>
      <c r="AS24" s="28">
        <f t="shared" si="7"/>
        <v>165</v>
      </c>
      <c r="AT24" s="229">
        <f t="shared" si="8"/>
        <v>193.33333333333334</v>
      </c>
      <c r="AU24" s="173">
        <f t="shared" si="9"/>
        <v>183</v>
      </c>
      <c r="AV24" s="35">
        <f t="shared" si="10"/>
        <v>155</v>
      </c>
      <c r="AW24" s="173">
        <f t="shared" si="11"/>
        <v>94</v>
      </c>
      <c r="AX24" s="45"/>
    </row>
    <row r="25" spans="1:50">
      <c r="A25" s="15">
        <v>15</v>
      </c>
      <c r="B25" s="246" t="s">
        <v>290</v>
      </c>
      <c r="C25" s="173" t="s">
        <v>177</v>
      </c>
      <c r="D25" s="28">
        <v>2006</v>
      </c>
      <c r="E25" s="52" t="s">
        <v>69</v>
      </c>
      <c r="F25" s="80"/>
      <c r="G25" s="35"/>
      <c r="H25" s="27">
        <v>120</v>
      </c>
      <c r="I25" s="52">
        <v>76</v>
      </c>
      <c r="J25" s="102">
        <v>76</v>
      </c>
      <c r="K25" s="174">
        <v>78</v>
      </c>
      <c r="L25" s="27">
        <v>83</v>
      </c>
      <c r="M25" s="52">
        <v>92</v>
      </c>
      <c r="N25" s="27">
        <v>115</v>
      </c>
      <c r="O25" s="28">
        <v>110</v>
      </c>
      <c r="P25" s="206">
        <v>83</v>
      </c>
      <c r="Q25" s="207">
        <v>128</v>
      </c>
      <c r="R25" s="207">
        <v>92</v>
      </c>
      <c r="S25" s="220">
        <v>202</v>
      </c>
      <c r="T25" s="250">
        <v>120</v>
      </c>
      <c r="U25" s="250">
        <v>120</v>
      </c>
      <c r="V25" s="27">
        <v>120</v>
      </c>
      <c r="W25" s="173">
        <v>120</v>
      </c>
      <c r="X25" s="27">
        <v>49</v>
      </c>
      <c r="Y25" s="35">
        <f t="shared" si="0"/>
        <v>49</v>
      </c>
      <c r="Z25" s="213">
        <f t="shared" si="1"/>
        <v>1530</v>
      </c>
      <c r="AA25" s="214">
        <f t="shared" si="2"/>
        <v>1530</v>
      </c>
      <c r="AB25" s="77"/>
      <c r="AC25" s="77"/>
      <c r="AD25" s="77"/>
      <c r="AO25" s="28">
        <f t="shared" si="3"/>
        <v>0</v>
      </c>
      <c r="AP25" s="28">
        <f t="shared" si="4"/>
        <v>196</v>
      </c>
      <c r="AQ25" s="28">
        <f t="shared" si="5"/>
        <v>154</v>
      </c>
      <c r="AR25" s="28">
        <f t="shared" si="6"/>
        <v>175</v>
      </c>
      <c r="AS25" s="28">
        <f t="shared" si="7"/>
        <v>225</v>
      </c>
      <c r="AT25" s="229">
        <f t="shared" si="8"/>
        <v>202</v>
      </c>
      <c r="AU25" s="173">
        <f t="shared" si="9"/>
        <v>240</v>
      </c>
      <c r="AV25" s="35">
        <f t="shared" si="10"/>
        <v>240</v>
      </c>
      <c r="AW25" s="173">
        <f t="shared" si="11"/>
        <v>98</v>
      </c>
      <c r="AX25" s="45"/>
    </row>
    <row r="26" spans="1:50">
      <c r="A26" s="15">
        <v>16</v>
      </c>
      <c r="B26" s="252" t="s">
        <v>133</v>
      </c>
      <c r="C26" s="111" t="s">
        <v>95</v>
      </c>
      <c r="D26" s="28">
        <v>2006</v>
      </c>
      <c r="E26" s="121" t="s">
        <v>81</v>
      </c>
      <c r="F26" s="114">
        <v>128</v>
      </c>
      <c r="G26" s="35">
        <v>191</v>
      </c>
      <c r="H26" s="27">
        <v>80</v>
      </c>
      <c r="I26" s="52">
        <v>105</v>
      </c>
      <c r="J26" s="102">
        <v>171</v>
      </c>
      <c r="K26" s="174">
        <v>120</v>
      </c>
      <c r="L26" s="27"/>
      <c r="M26" s="52"/>
      <c r="N26" s="27">
        <v>100</v>
      </c>
      <c r="O26" s="28">
        <v>95</v>
      </c>
      <c r="P26" s="206">
        <v>181</v>
      </c>
      <c r="Q26" s="207">
        <v>171</v>
      </c>
      <c r="R26" s="207">
        <v>95</v>
      </c>
      <c r="S26" s="220">
        <v>298</v>
      </c>
      <c r="T26" s="250"/>
      <c r="U26" s="250"/>
      <c r="V26" s="27"/>
      <c r="W26" s="173"/>
      <c r="X26" s="27"/>
      <c r="Y26" s="35">
        <f t="shared" si="0"/>
        <v>0</v>
      </c>
      <c r="Z26" s="213">
        <f t="shared" si="1"/>
        <v>1288</v>
      </c>
      <c r="AA26" s="214">
        <f t="shared" si="2"/>
        <v>1288</v>
      </c>
      <c r="AB26" s="77"/>
      <c r="AC26" s="77"/>
      <c r="AD26" s="77"/>
      <c r="AO26" s="28">
        <f t="shared" si="3"/>
        <v>319</v>
      </c>
      <c r="AP26" s="28">
        <f t="shared" si="4"/>
        <v>185</v>
      </c>
      <c r="AQ26" s="28">
        <f t="shared" si="5"/>
        <v>291</v>
      </c>
      <c r="AR26" s="28">
        <f t="shared" si="6"/>
        <v>0</v>
      </c>
      <c r="AS26" s="28">
        <f t="shared" si="7"/>
        <v>195</v>
      </c>
      <c r="AT26" s="229">
        <f t="shared" si="8"/>
        <v>298</v>
      </c>
      <c r="AU26" s="173">
        <f t="shared" si="9"/>
        <v>0</v>
      </c>
      <c r="AV26" s="35">
        <f t="shared" si="10"/>
        <v>0</v>
      </c>
      <c r="AW26" s="173">
        <f t="shared" si="11"/>
        <v>0</v>
      </c>
      <c r="AX26" s="45"/>
    </row>
    <row r="27" spans="1:50">
      <c r="A27" s="15">
        <v>17</v>
      </c>
      <c r="B27" s="246" t="s">
        <v>197</v>
      </c>
      <c r="C27" s="173" t="s">
        <v>296</v>
      </c>
      <c r="D27" s="28">
        <v>2007</v>
      </c>
      <c r="E27" s="52" t="s">
        <v>113</v>
      </c>
      <c r="F27" s="80"/>
      <c r="G27" s="35"/>
      <c r="H27" s="27">
        <v>70</v>
      </c>
      <c r="I27" s="52">
        <v>62</v>
      </c>
      <c r="J27" s="102">
        <v>95</v>
      </c>
      <c r="K27" s="174">
        <v>72</v>
      </c>
      <c r="L27" s="27">
        <v>92</v>
      </c>
      <c r="M27" s="52">
        <v>100</v>
      </c>
      <c r="N27" s="27">
        <v>72</v>
      </c>
      <c r="O27" s="28">
        <v>72</v>
      </c>
      <c r="P27" s="206">
        <v>105</v>
      </c>
      <c r="Q27" s="207">
        <v>83</v>
      </c>
      <c r="R27" s="207">
        <v>89</v>
      </c>
      <c r="S27" s="220">
        <v>184.66666666666666</v>
      </c>
      <c r="T27" s="250">
        <v>72</v>
      </c>
      <c r="U27" s="250">
        <v>74</v>
      </c>
      <c r="V27" s="27">
        <v>60</v>
      </c>
      <c r="W27" s="173">
        <v>66</v>
      </c>
      <c r="X27" s="27">
        <v>34</v>
      </c>
      <c r="Y27" s="35">
        <f t="shared" si="0"/>
        <v>34</v>
      </c>
      <c r="Z27" s="213">
        <f t="shared" si="1"/>
        <v>1159.6666666666667</v>
      </c>
      <c r="AA27" s="214">
        <f t="shared" si="2"/>
        <v>1159.6666666666667</v>
      </c>
      <c r="AB27" s="77"/>
      <c r="AC27" s="77"/>
      <c r="AD27" s="77"/>
      <c r="AO27" s="28">
        <f t="shared" si="3"/>
        <v>0</v>
      </c>
      <c r="AP27" s="28">
        <f t="shared" si="4"/>
        <v>132</v>
      </c>
      <c r="AQ27" s="28">
        <f t="shared" si="5"/>
        <v>167</v>
      </c>
      <c r="AR27" s="28">
        <f t="shared" si="6"/>
        <v>192</v>
      </c>
      <c r="AS27" s="28">
        <f t="shared" si="7"/>
        <v>144</v>
      </c>
      <c r="AT27" s="229">
        <f t="shared" si="8"/>
        <v>184.66666666666666</v>
      </c>
      <c r="AU27" s="173">
        <f t="shared" si="9"/>
        <v>146</v>
      </c>
      <c r="AV27" s="35">
        <f t="shared" si="10"/>
        <v>126</v>
      </c>
      <c r="AW27" s="173">
        <f t="shared" si="11"/>
        <v>68</v>
      </c>
      <c r="AX27" s="45"/>
    </row>
    <row r="28" spans="1:50">
      <c r="A28" s="15">
        <v>18</v>
      </c>
      <c r="B28" s="253" t="s">
        <v>146</v>
      </c>
      <c r="C28" s="53" t="s">
        <v>147</v>
      </c>
      <c r="D28" s="28">
        <v>2007</v>
      </c>
      <c r="E28" s="56" t="s">
        <v>83</v>
      </c>
      <c r="F28" s="27">
        <v>95</v>
      </c>
      <c r="G28" s="35">
        <v>92</v>
      </c>
      <c r="H28" s="27">
        <v>56</v>
      </c>
      <c r="I28" s="52">
        <v>58</v>
      </c>
      <c r="J28" s="102">
        <v>64</v>
      </c>
      <c r="K28" s="174">
        <v>60</v>
      </c>
      <c r="L28" s="27">
        <v>76</v>
      </c>
      <c r="M28" s="52">
        <v>70</v>
      </c>
      <c r="N28" s="27">
        <v>66</v>
      </c>
      <c r="O28" s="28">
        <v>62</v>
      </c>
      <c r="P28" s="206">
        <v>76</v>
      </c>
      <c r="Q28" s="207">
        <v>76</v>
      </c>
      <c r="R28" s="207">
        <v>78</v>
      </c>
      <c r="S28" s="220">
        <v>153.33333333333334</v>
      </c>
      <c r="T28" s="250">
        <v>70</v>
      </c>
      <c r="U28" s="250">
        <v>72</v>
      </c>
      <c r="V28" s="27">
        <v>62</v>
      </c>
      <c r="W28" s="173">
        <v>70</v>
      </c>
      <c r="X28" s="27">
        <v>51</v>
      </c>
      <c r="Y28" s="35">
        <f t="shared" si="0"/>
        <v>51</v>
      </c>
      <c r="Z28" s="213">
        <f t="shared" si="1"/>
        <v>1228.3333333333333</v>
      </c>
      <c r="AA28" s="214">
        <f t="shared" si="2"/>
        <v>1126.3333333333333</v>
      </c>
      <c r="AB28" s="77"/>
      <c r="AC28" s="77"/>
      <c r="AD28" s="77"/>
      <c r="AO28" s="28">
        <f t="shared" si="3"/>
        <v>187</v>
      </c>
      <c r="AP28" s="28">
        <f t="shared" si="4"/>
        <v>114</v>
      </c>
      <c r="AQ28" s="28">
        <f t="shared" si="5"/>
        <v>124</v>
      </c>
      <c r="AR28" s="28">
        <f t="shared" si="6"/>
        <v>146</v>
      </c>
      <c r="AS28" s="28">
        <f t="shared" si="7"/>
        <v>128</v>
      </c>
      <c r="AT28" s="229">
        <f t="shared" si="8"/>
        <v>153.33333333333334</v>
      </c>
      <c r="AU28" s="173">
        <f t="shared" si="9"/>
        <v>142</v>
      </c>
      <c r="AV28" s="35">
        <f t="shared" si="10"/>
        <v>132</v>
      </c>
      <c r="AW28" s="173">
        <f t="shared" si="11"/>
        <v>102</v>
      </c>
      <c r="AX28" s="45"/>
    </row>
    <row r="29" spans="1:50">
      <c r="A29" s="15">
        <v>19</v>
      </c>
      <c r="B29" s="244" t="s">
        <v>292</v>
      </c>
      <c r="C29" s="173" t="s">
        <v>293</v>
      </c>
      <c r="D29" s="28">
        <v>2006</v>
      </c>
      <c r="E29" s="52" t="s">
        <v>82</v>
      </c>
      <c r="F29" s="27"/>
      <c r="G29" s="35"/>
      <c r="H29" s="27">
        <v>64</v>
      </c>
      <c r="I29" s="52">
        <v>89</v>
      </c>
      <c r="J29" s="102">
        <v>92</v>
      </c>
      <c r="K29" s="174">
        <v>83</v>
      </c>
      <c r="L29" s="27">
        <v>105</v>
      </c>
      <c r="M29" s="52">
        <v>78</v>
      </c>
      <c r="N29" s="27">
        <v>83</v>
      </c>
      <c r="O29" s="28">
        <v>105</v>
      </c>
      <c r="P29" s="206">
        <v>92</v>
      </c>
      <c r="Q29" s="207">
        <v>100</v>
      </c>
      <c r="R29" s="207">
        <v>105</v>
      </c>
      <c r="S29" s="220">
        <v>198</v>
      </c>
      <c r="T29" s="250">
        <v>95</v>
      </c>
      <c r="U29" s="250">
        <v>92</v>
      </c>
      <c r="V29" s="27"/>
      <c r="W29" s="173"/>
      <c r="X29" s="27"/>
      <c r="Y29" s="35">
        <f t="shared" si="0"/>
        <v>0</v>
      </c>
      <c r="Z29" s="213">
        <f t="shared" si="1"/>
        <v>1084</v>
      </c>
      <c r="AA29" s="214">
        <f t="shared" si="2"/>
        <v>1084</v>
      </c>
      <c r="AB29" s="77"/>
      <c r="AC29" s="77"/>
      <c r="AD29" s="77"/>
      <c r="AO29" s="28">
        <f t="shared" si="3"/>
        <v>0</v>
      </c>
      <c r="AP29" s="28">
        <f t="shared" si="4"/>
        <v>153</v>
      </c>
      <c r="AQ29" s="28">
        <f t="shared" si="5"/>
        <v>175</v>
      </c>
      <c r="AR29" s="28">
        <f t="shared" si="6"/>
        <v>183</v>
      </c>
      <c r="AS29" s="28">
        <f t="shared" si="7"/>
        <v>188</v>
      </c>
      <c r="AT29" s="229">
        <f t="shared" si="8"/>
        <v>198</v>
      </c>
      <c r="AU29" s="173">
        <f t="shared" si="9"/>
        <v>187</v>
      </c>
      <c r="AV29" s="35">
        <f t="shared" si="10"/>
        <v>0</v>
      </c>
      <c r="AW29" s="173">
        <f t="shared" si="11"/>
        <v>0</v>
      </c>
      <c r="AX29" s="45"/>
    </row>
    <row r="30" spans="1:50">
      <c r="A30" s="15">
        <v>20</v>
      </c>
      <c r="B30" s="244" t="s">
        <v>287</v>
      </c>
      <c r="C30" s="173" t="s">
        <v>289</v>
      </c>
      <c r="D30" s="28">
        <v>2007</v>
      </c>
      <c r="E30" s="52" t="s">
        <v>275</v>
      </c>
      <c r="F30" s="27"/>
      <c r="G30" s="35"/>
      <c r="H30" s="27">
        <v>128</v>
      </c>
      <c r="I30" s="52">
        <v>70</v>
      </c>
      <c r="J30" s="102"/>
      <c r="K30" s="174"/>
      <c r="L30" s="27">
        <v>74</v>
      </c>
      <c r="M30" s="52">
        <v>95</v>
      </c>
      <c r="N30" s="27">
        <v>92</v>
      </c>
      <c r="O30" s="28">
        <v>78</v>
      </c>
      <c r="P30" s="206"/>
      <c r="Q30" s="207"/>
      <c r="R30" s="207"/>
      <c r="S30" s="220"/>
      <c r="T30" s="250">
        <v>80</v>
      </c>
      <c r="U30" s="250">
        <v>89</v>
      </c>
      <c r="V30" s="27">
        <v>136</v>
      </c>
      <c r="W30" s="173">
        <v>152</v>
      </c>
      <c r="X30" s="27">
        <v>45</v>
      </c>
      <c r="Y30" s="35">
        <f t="shared" si="0"/>
        <v>45</v>
      </c>
      <c r="Z30" s="213">
        <f t="shared" si="1"/>
        <v>1084</v>
      </c>
      <c r="AA30" s="214">
        <f t="shared" si="2"/>
        <v>1084</v>
      </c>
      <c r="AB30" s="77"/>
      <c r="AC30" s="77"/>
      <c r="AD30" s="77"/>
      <c r="AO30" s="28">
        <f t="shared" si="3"/>
        <v>0</v>
      </c>
      <c r="AP30" s="28">
        <f t="shared" si="4"/>
        <v>198</v>
      </c>
      <c r="AQ30" s="28">
        <f t="shared" si="5"/>
        <v>0</v>
      </c>
      <c r="AR30" s="28">
        <f t="shared" si="6"/>
        <v>169</v>
      </c>
      <c r="AS30" s="28">
        <f t="shared" si="7"/>
        <v>170</v>
      </c>
      <c r="AT30" s="229">
        <f t="shared" si="8"/>
        <v>0</v>
      </c>
      <c r="AU30" s="173">
        <f t="shared" si="9"/>
        <v>169</v>
      </c>
      <c r="AV30" s="35">
        <f t="shared" si="10"/>
        <v>288</v>
      </c>
      <c r="AW30" s="173">
        <f t="shared" si="11"/>
        <v>90</v>
      </c>
      <c r="AX30" s="45"/>
    </row>
    <row r="31" spans="1:50">
      <c r="A31" s="15">
        <v>21</v>
      </c>
      <c r="B31" s="253" t="s">
        <v>149</v>
      </c>
      <c r="C31" s="53" t="s">
        <v>150</v>
      </c>
      <c r="D31" s="28">
        <v>2007</v>
      </c>
      <c r="E31" s="56" t="s">
        <v>113</v>
      </c>
      <c r="F31" s="27">
        <v>70</v>
      </c>
      <c r="G31" s="35">
        <v>89</v>
      </c>
      <c r="H31" s="27">
        <v>58</v>
      </c>
      <c r="I31" s="52">
        <v>64</v>
      </c>
      <c r="J31" s="102">
        <v>70</v>
      </c>
      <c r="K31" s="174">
        <v>64</v>
      </c>
      <c r="L31" s="27">
        <v>78</v>
      </c>
      <c r="M31" s="52">
        <v>76</v>
      </c>
      <c r="N31" s="27">
        <v>62</v>
      </c>
      <c r="O31" s="28">
        <v>66</v>
      </c>
      <c r="P31" s="206">
        <v>86</v>
      </c>
      <c r="Q31" s="207">
        <v>78</v>
      </c>
      <c r="R31" s="207">
        <v>80</v>
      </c>
      <c r="S31" s="220">
        <v>162.66666666666666</v>
      </c>
      <c r="T31" s="250"/>
      <c r="U31" s="250"/>
      <c r="V31" s="27">
        <v>58</v>
      </c>
      <c r="W31" s="173">
        <v>59</v>
      </c>
      <c r="X31" s="27">
        <v>35</v>
      </c>
      <c r="Y31" s="35">
        <f t="shared" si="0"/>
        <v>35</v>
      </c>
      <c r="Z31" s="213">
        <f t="shared" si="1"/>
        <v>1046.6666666666667</v>
      </c>
      <c r="AA31" s="214">
        <f t="shared" si="2"/>
        <v>1046.6666666666667</v>
      </c>
      <c r="AB31" s="77"/>
      <c r="AC31" s="77"/>
      <c r="AD31" s="77"/>
      <c r="AO31" s="28">
        <f t="shared" si="3"/>
        <v>159</v>
      </c>
      <c r="AP31" s="28">
        <f t="shared" si="4"/>
        <v>122</v>
      </c>
      <c r="AQ31" s="28">
        <f t="shared" si="5"/>
        <v>134</v>
      </c>
      <c r="AR31" s="28">
        <f t="shared" si="6"/>
        <v>154</v>
      </c>
      <c r="AS31" s="28">
        <f t="shared" si="7"/>
        <v>128</v>
      </c>
      <c r="AT31" s="229">
        <f t="shared" si="8"/>
        <v>162.66666666666666</v>
      </c>
      <c r="AU31" s="173">
        <f t="shared" si="9"/>
        <v>0</v>
      </c>
      <c r="AV31" s="35">
        <f t="shared" si="10"/>
        <v>117</v>
      </c>
      <c r="AW31" s="173">
        <f t="shared" si="11"/>
        <v>70</v>
      </c>
      <c r="AX31" s="45"/>
    </row>
    <row r="32" spans="1:50">
      <c r="A32" s="15">
        <v>22</v>
      </c>
      <c r="B32" s="253" t="s">
        <v>340</v>
      </c>
      <c r="C32" s="53" t="s">
        <v>341</v>
      </c>
      <c r="D32" s="28">
        <v>2007</v>
      </c>
      <c r="E32" s="52" t="s">
        <v>69</v>
      </c>
      <c r="F32" s="27"/>
      <c r="G32" s="35"/>
      <c r="H32" s="27"/>
      <c r="I32" s="52"/>
      <c r="J32" s="102">
        <v>68</v>
      </c>
      <c r="K32" s="174">
        <v>110</v>
      </c>
      <c r="L32" s="27">
        <v>144</v>
      </c>
      <c r="M32" s="52">
        <v>72</v>
      </c>
      <c r="N32" s="27"/>
      <c r="O32" s="28"/>
      <c r="P32" s="206">
        <v>100</v>
      </c>
      <c r="Q32" s="207">
        <v>136</v>
      </c>
      <c r="R32" s="207">
        <v>144</v>
      </c>
      <c r="S32" s="220">
        <v>253.33333333333334</v>
      </c>
      <c r="T32" s="250"/>
      <c r="U32" s="250"/>
      <c r="V32" s="27">
        <v>74</v>
      </c>
      <c r="W32" s="173">
        <v>92</v>
      </c>
      <c r="X32" s="27">
        <v>55</v>
      </c>
      <c r="Y32" s="35">
        <f t="shared" si="0"/>
        <v>55</v>
      </c>
      <c r="Z32" s="213">
        <f t="shared" si="1"/>
        <v>923.33333333333337</v>
      </c>
      <c r="AA32" s="214">
        <f t="shared" si="2"/>
        <v>923.33333333333337</v>
      </c>
      <c r="AB32" s="77"/>
      <c r="AC32" s="77"/>
      <c r="AD32" s="77"/>
      <c r="AO32" s="28">
        <f t="shared" si="3"/>
        <v>0</v>
      </c>
      <c r="AP32" s="28">
        <f t="shared" si="4"/>
        <v>0</v>
      </c>
      <c r="AQ32" s="28">
        <f t="shared" si="5"/>
        <v>178</v>
      </c>
      <c r="AR32" s="28">
        <f t="shared" si="6"/>
        <v>216</v>
      </c>
      <c r="AS32" s="28">
        <f t="shared" si="7"/>
        <v>0</v>
      </c>
      <c r="AT32" s="229">
        <f t="shared" si="8"/>
        <v>253.33333333333334</v>
      </c>
      <c r="AU32" s="173">
        <f t="shared" si="9"/>
        <v>0</v>
      </c>
      <c r="AV32" s="35">
        <f t="shared" si="10"/>
        <v>166</v>
      </c>
      <c r="AW32" s="173">
        <f t="shared" si="11"/>
        <v>110</v>
      </c>
      <c r="AX32" s="45"/>
    </row>
    <row r="33" spans="1:50">
      <c r="A33" s="15">
        <v>23</v>
      </c>
      <c r="B33" s="244" t="s">
        <v>294</v>
      </c>
      <c r="C33" s="173" t="s">
        <v>295</v>
      </c>
      <c r="D33" s="28">
        <v>2007</v>
      </c>
      <c r="E33" s="52" t="s">
        <v>82</v>
      </c>
      <c r="F33" s="27"/>
      <c r="G33" s="35"/>
      <c r="H33" s="27">
        <v>76</v>
      </c>
      <c r="I33" s="52">
        <v>72</v>
      </c>
      <c r="J33" s="102">
        <v>115</v>
      </c>
      <c r="K33" s="174">
        <v>95</v>
      </c>
      <c r="L33" s="27">
        <v>95</v>
      </c>
      <c r="M33" s="52">
        <v>105</v>
      </c>
      <c r="N33" s="27"/>
      <c r="O33" s="28"/>
      <c r="P33" s="206"/>
      <c r="Q33" s="207"/>
      <c r="R33" s="207"/>
      <c r="S33" s="220"/>
      <c r="T33" s="250"/>
      <c r="U33" s="250"/>
      <c r="V33" s="27">
        <v>83</v>
      </c>
      <c r="W33" s="173">
        <v>86</v>
      </c>
      <c r="X33" s="27">
        <v>57</v>
      </c>
      <c r="Y33" s="35">
        <f t="shared" si="0"/>
        <v>57</v>
      </c>
      <c r="Z33" s="213">
        <f t="shared" si="1"/>
        <v>841</v>
      </c>
      <c r="AA33" s="214">
        <f t="shared" si="2"/>
        <v>841</v>
      </c>
      <c r="AB33" s="77"/>
      <c r="AC33" s="77"/>
      <c r="AD33" s="77"/>
      <c r="AO33" s="28">
        <f t="shared" si="3"/>
        <v>0</v>
      </c>
      <c r="AP33" s="28">
        <f t="shared" si="4"/>
        <v>148</v>
      </c>
      <c r="AQ33" s="28">
        <f t="shared" si="5"/>
        <v>210</v>
      </c>
      <c r="AR33" s="28">
        <f t="shared" si="6"/>
        <v>200</v>
      </c>
      <c r="AS33" s="28">
        <f t="shared" si="7"/>
        <v>0</v>
      </c>
      <c r="AT33" s="229">
        <f t="shared" si="8"/>
        <v>0</v>
      </c>
      <c r="AU33" s="173">
        <f t="shared" si="9"/>
        <v>0</v>
      </c>
      <c r="AV33" s="35">
        <f t="shared" si="10"/>
        <v>169</v>
      </c>
      <c r="AW33" s="173">
        <f t="shared" si="11"/>
        <v>114</v>
      </c>
      <c r="AX33" s="45"/>
    </row>
    <row r="34" spans="1:50">
      <c r="A34" s="15">
        <v>24</v>
      </c>
      <c r="B34" s="253" t="s">
        <v>342</v>
      </c>
      <c r="C34" s="53" t="s">
        <v>343</v>
      </c>
      <c r="D34" s="28">
        <v>2007</v>
      </c>
      <c r="E34" s="52" t="s">
        <v>124</v>
      </c>
      <c r="F34" s="27"/>
      <c r="G34" s="35"/>
      <c r="H34" s="27"/>
      <c r="I34" s="52"/>
      <c r="J34" s="102">
        <v>100</v>
      </c>
      <c r="K34" s="174">
        <v>66</v>
      </c>
      <c r="L34" s="27">
        <v>80</v>
      </c>
      <c r="M34" s="52">
        <v>74</v>
      </c>
      <c r="N34" s="27">
        <v>68</v>
      </c>
      <c r="O34" s="28">
        <v>70</v>
      </c>
      <c r="P34" s="206"/>
      <c r="Q34" s="207"/>
      <c r="R34" s="207"/>
      <c r="S34" s="236"/>
      <c r="T34" s="250">
        <v>92</v>
      </c>
      <c r="U34" s="250">
        <v>100</v>
      </c>
      <c r="V34" s="27">
        <v>72</v>
      </c>
      <c r="W34" s="173">
        <v>80</v>
      </c>
      <c r="X34" s="27"/>
      <c r="Y34" s="35">
        <f t="shared" si="0"/>
        <v>0</v>
      </c>
      <c r="Z34" s="213">
        <f t="shared" si="1"/>
        <v>802</v>
      </c>
      <c r="AA34" s="214">
        <f t="shared" si="2"/>
        <v>802</v>
      </c>
      <c r="AB34" s="77"/>
      <c r="AC34" s="77"/>
      <c r="AD34" s="77"/>
      <c r="AO34" s="28">
        <f t="shared" si="3"/>
        <v>0</v>
      </c>
      <c r="AP34" s="28">
        <f t="shared" si="4"/>
        <v>0</v>
      </c>
      <c r="AQ34" s="28">
        <f t="shared" si="5"/>
        <v>166</v>
      </c>
      <c r="AR34" s="28">
        <f t="shared" si="6"/>
        <v>154</v>
      </c>
      <c r="AS34" s="28">
        <f t="shared" si="7"/>
        <v>138</v>
      </c>
      <c r="AT34" s="229">
        <f t="shared" si="8"/>
        <v>0</v>
      </c>
      <c r="AU34" s="173">
        <f t="shared" si="9"/>
        <v>192</v>
      </c>
      <c r="AV34" s="35">
        <f t="shared" si="10"/>
        <v>152</v>
      </c>
      <c r="AW34" s="173">
        <f t="shared" si="11"/>
        <v>0</v>
      </c>
      <c r="AX34" s="45"/>
    </row>
    <row r="35" spans="1:50">
      <c r="A35" s="15">
        <v>25</v>
      </c>
      <c r="B35" s="251" t="s">
        <v>87</v>
      </c>
      <c r="C35" s="53" t="s">
        <v>148</v>
      </c>
      <c r="D35" s="28">
        <v>2007</v>
      </c>
      <c r="E35" s="56" t="s">
        <v>69</v>
      </c>
      <c r="F35" s="27">
        <v>70</v>
      </c>
      <c r="G35" s="35">
        <v>95</v>
      </c>
      <c r="H35" s="27">
        <v>83</v>
      </c>
      <c r="I35" s="52">
        <v>95</v>
      </c>
      <c r="J35" s="102">
        <v>83</v>
      </c>
      <c r="K35" s="174">
        <v>92</v>
      </c>
      <c r="L35" s="27"/>
      <c r="M35" s="52"/>
      <c r="N35" s="27"/>
      <c r="O35" s="28"/>
      <c r="P35" s="206"/>
      <c r="Q35" s="207"/>
      <c r="R35" s="207"/>
      <c r="S35" s="220"/>
      <c r="T35" s="250"/>
      <c r="U35" s="250"/>
      <c r="V35" s="27">
        <v>95</v>
      </c>
      <c r="W35" s="173">
        <v>144</v>
      </c>
      <c r="X35" s="27"/>
      <c r="Y35" s="35">
        <f t="shared" si="0"/>
        <v>0</v>
      </c>
      <c r="Z35" s="213">
        <f t="shared" si="1"/>
        <v>757</v>
      </c>
      <c r="AA35" s="214">
        <f t="shared" si="2"/>
        <v>757</v>
      </c>
      <c r="AD35" s="20"/>
      <c r="AO35" s="28">
        <f t="shared" si="3"/>
        <v>165</v>
      </c>
      <c r="AP35" s="28">
        <f t="shared" si="4"/>
        <v>178</v>
      </c>
      <c r="AQ35" s="28">
        <f t="shared" si="5"/>
        <v>175</v>
      </c>
      <c r="AR35" s="28">
        <f t="shared" si="6"/>
        <v>0</v>
      </c>
      <c r="AS35" s="28">
        <f t="shared" si="7"/>
        <v>0</v>
      </c>
      <c r="AT35" s="229">
        <f t="shared" si="8"/>
        <v>0</v>
      </c>
      <c r="AU35" s="173">
        <f t="shared" si="9"/>
        <v>0</v>
      </c>
      <c r="AV35" s="35">
        <f t="shared" si="10"/>
        <v>239</v>
      </c>
      <c r="AW35" s="173">
        <f t="shared" si="11"/>
        <v>0</v>
      </c>
      <c r="AX35" s="45"/>
    </row>
    <row r="36" spans="1:50">
      <c r="A36" s="15">
        <v>26</v>
      </c>
      <c r="B36" s="123" t="s">
        <v>348</v>
      </c>
      <c r="C36" s="53" t="s">
        <v>349</v>
      </c>
      <c r="D36" s="28">
        <v>2007</v>
      </c>
      <c r="E36" s="52" t="s">
        <v>82</v>
      </c>
      <c r="F36" s="27"/>
      <c r="G36" s="173"/>
      <c r="H36" s="27"/>
      <c r="I36" s="173"/>
      <c r="J36" s="27">
        <v>74</v>
      </c>
      <c r="K36" s="52">
        <v>62</v>
      </c>
      <c r="L36" s="27">
        <v>89</v>
      </c>
      <c r="M36" s="52">
        <v>89</v>
      </c>
      <c r="N36" s="27">
        <v>78</v>
      </c>
      <c r="O36" s="28">
        <v>76</v>
      </c>
      <c r="P36" s="206"/>
      <c r="Q36" s="207"/>
      <c r="R36" s="207"/>
      <c r="S36" s="236"/>
      <c r="T36" s="250">
        <v>68</v>
      </c>
      <c r="U36" s="250">
        <v>70</v>
      </c>
      <c r="V36" s="27">
        <v>70</v>
      </c>
      <c r="W36" s="173">
        <v>62</v>
      </c>
      <c r="X36" s="27"/>
      <c r="Y36" s="35">
        <f t="shared" si="0"/>
        <v>0</v>
      </c>
      <c r="Z36" s="213">
        <f t="shared" si="1"/>
        <v>738</v>
      </c>
      <c r="AA36" s="214">
        <f t="shared" si="2"/>
        <v>738</v>
      </c>
      <c r="AD36" s="20"/>
      <c r="AO36" s="28">
        <f t="shared" si="3"/>
        <v>0</v>
      </c>
      <c r="AP36" s="28">
        <f t="shared" si="4"/>
        <v>0</v>
      </c>
      <c r="AQ36" s="28">
        <f t="shared" si="5"/>
        <v>136</v>
      </c>
      <c r="AR36" s="28">
        <f t="shared" si="6"/>
        <v>178</v>
      </c>
      <c r="AS36" s="28">
        <f t="shared" si="7"/>
        <v>154</v>
      </c>
      <c r="AT36" s="229">
        <f t="shared" si="8"/>
        <v>0</v>
      </c>
      <c r="AU36" s="173">
        <f t="shared" si="9"/>
        <v>138</v>
      </c>
      <c r="AV36" s="35">
        <f t="shared" si="10"/>
        <v>132</v>
      </c>
      <c r="AW36" s="173">
        <f t="shared" si="11"/>
        <v>0</v>
      </c>
      <c r="AX36" s="45"/>
    </row>
    <row r="37" spans="1:50">
      <c r="A37" s="15">
        <v>27</v>
      </c>
      <c r="B37" s="251" t="s">
        <v>344</v>
      </c>
      <c r="C37" s="53" t="s">
        <v>345</v>
      </c>
      <c r="D37" s="28">
        <v>2006</v>
      </c>
      <c r="E37" s="52" t="s">
        <v>83</v>
      </c>
      <c r="F37" s="27"/>
      <c r="G37" s="173"/>
      <c r="H37" s="27"/>
      <c r="I37" s="173"/>
      <c r="J37" s="27">
        <v>66</v>
      </c>
      <c r="K37" s="52">
        <v>74</v>
      </c>
      <c r="L37" s="27">
        <v>74</v>
      </c>
      <c r="M37" s="52">
        <v>89</v>
      </c>
      <c r="N37" s="27"/>
      <c r="O37" s="28"/>
      <c r="P37" s="206">
        <v>89</v>
      </c>
      <c r="Q37" s="207">
        <v>89</v>
      </c>
      <c r="R37" s="207">
        <v>86</v>
      </c>
      <c r="S37" s="220">
        <v>176</v>
      </c>
      <c r="T37" s="250">
        <v>78</v>
      </c>
      <c r="U37" s="250">
        <v>80</v>
      </c>
      <c r="V37" s="27"/>
      <c r="W37" s="173"/>
      <c r="X37" s="27">
        <v>30</v>
      </c>
      <c r="Y37" s="35">
        <f t="shared" si="0"/>
        <v>30</v>
      </c>
      <c r="Z37" s="213">
        <f t="shared" si="1"/>
        <v>697</v>
      </c>
      <c r="AA37" s="214">
        <f t="shared" si="2"/>
        <v>697</v>
      </c>
      <c r="AD37" s="20"/>
      <c r="AO37" s="28">
        <f t="shared" si="3"/>
        <v>0</v>
      </c>
      <c r="AP37" s="28">
        <f t="shared" si="4"/>
        <v>0</v>
      </c>
      <c r="AQ37" s="28">
        <f t="shared" si="5"/>
        <v>140</v>
      </c>
      <c r="AR37" s="28">
        <f t="shared" si="6"/>
        <v>163</v>
      </c>
      <c r="AS37" s="28">
        <f t="shared" si="7"/>
        <v>0</v>
      </c>
      <c r="AT37" s="229">
        <f t="shared" si="8"/>
        <v>176</v>
      </c>
      <c r="AU37" s="173">
        <f t="shared" si="9"/>
        <v>158</v>
      </c>
      <c r="AV37" s="35">
        <f t="shared" si="10"/>
        <v>0</v>
      </c>
      <c r="AW37" s="173">
        <f t="shared" si="11"/>
        <v>60</v>
      </c>
      <c r="AX37" s="45"/>
    </row>
    <row r="38" spans="1:50">
      <c r="A38" s="15">
        <v>28</v>
      </c>
      <c r="B38" s="177" t="s">
        <v>377</v>
      </c>
      <c r="C38" s="177" t="s">
        <v>378</v>
      </c>
      <c r="D38" s="28">
        <v>2007</v>
      </c>
      <c r="E38" s="52" t="s">
        <v>275</v>
      </c>
      <c r="F38" s="27"/>
      <c r="G38" s="173"/>
      <c r="H38" s="27"/>
      <c r="I38" s="173"/>
      <c r="J38" s="27"/>
      <c r="K38" s="52"/>
      <c r="L38" s="27">
        <v>70</v>
      </c>
      <c r="M38" s="52">
        <v>115</v>
      </c>
      <c r="N38" s="27">
        <v>60</v>
      </c>
      <c r="O38" s="28">
        <v>60</v>
      </c>
      <c r="P38" s="206"/>
      <c r="Q38" s="207"/>
      <c r="R38" s="207"/>
      <c r="S38" s="236"/>
      <c r="T38" s="250">
        <v>64</v>
      </c>
      <c r="U38" s="250">
        <v>66</v>
      </c>
      <c r="V38" s="27">
        <v>57</v>
      </c>
      <c r="W38" s="173">
        <v>60</v>
      </c>
      <c r="X38" s="27"/>
      <c r="Y38" s="35">
        <f t="shared" si="0"/>
        <v>0</v>
      </c>
      <c r="Z38" s="213">
        <f t="shared" si="1"/>
        <v>552</v>
      </c>
      <c r="AA38" s="214">
        <f t="shared" si="2"/>
        <v>552</v>
      </c>
      <c r="AD38" s="20"/>
      <c r="AO38" s="28">
        <f t="shared" si="3"/>
        <v>0</v>
      </c>
      <c r="AP38" s="28">
        <f t="shared" si="4"/>
        <v>0</v>
      </c>
      <c r="AQ38" s="28">
        <f t="shared" si="5"/>
        <v>0</v>
      </c>
      <c r="AR38" s="28">
        <f t="shared" si="6"/>
        <v>185</v>
      </c>
      <c r="AS38" s="28">
        <f t="shared" si="7"/>
        <v>120</v>
      </c>
      <c r="AT38" s="229">
        <f t="shared" si="8"/>
        <v>0</v>
      </c>
      <c r="AU38" s="173">
        <f t="shared" si="9"/>
        <v>130</v>
      </c>
      <c r="AV38" s="35">
        <f t="shared" si="10"/>
        <v>117</v>
      </c>
      <c r="AW38" s="173">
        <f t="shared" si="11"/>
        <v>0</v>
      </c>
      <c r="AX38" s="45"/>
    </row>
    <row r="39" spans="1:50">
      <c r="A39" s="15">
        <v>29</v>
      </c>
      <c r="B39" s="173" t="s">
        <v>451</v>
      </c>
      <c r="C39" s="173" t="s">
        <v>452</v>
      </c>
      <c r="D39" s="28">
        <v>2006</v>
      </c>
      <c r="E39" s="52" t="s">
        <v>170</v>
      </c>
      <c r="F39" s="27"/>
      <c r="G39" s="173"/>
      <c r="H39" s="27"/>
      <c r="I39" s="173"/>
      <c r="J39" s="27"/>
      <c r="K39" s="52"/>
      <c r="L39" s="27"/>
      <c r="M39" s="52"/>
      <c r="N39" s="27"/>
      <c r="O39" s="28"/>
      <c r="P39" s="206"/>
      <c r="Q39" s="207"/>
      <c r="R39" s="207"/>
      <c r="S39" s="237"/>
      <c r="T39" s="210"/>
      <c r="U39" s="210"/>
      <c r="V39" s="27">
        <v>171</v>
      </c>
      <c r="W39" s="173">
        <v>57</v>
      </c>
      <c r="X39" s="27">
        <v>144</v>
      </c>
      <c r="Y39" s="35">
        <f t="shared" si="0"/>
        <v>144</v>
      </c>
      <c r="Z39" s="213">
        <f t="shared" si="1"/>
        <v>516</v>
      </c>
      <c r="AA39" s="214">
        <f t="shared" si="2"/>
        <v>516</v>
      </c>
      <c r="AD39" s="20"/>
      <c r="AO39" s="28">
        <f t="shared" si="3"/>
        <v>0</v>
      </c>
      <c r="AP39" s="28">
        <f t="shared" si="4"/>
        <v>0</v>
      </c>
      <c r="AQ39" s="28">
        <f t="shared" si="5"/>
        <v>0</v>
      </c>
      <c r="AR39" s="28">
        <f t="shared" si="6"/>
        <v>0</v>
      </c>
      <c r="AS39" s="28">
        <f t="shared" si="7"/>
        <v>0</v>
      </c>
      <c r="AT39" s="229">
        <f t="shared" si="8"/>
        <v>0</v>
      </c>
      <c r="AU39" s="173">
        <f t="shared" si="9"/>
        <v>0</v>
      </c>
      <c r="AV39" s="35">
        <f t="shared" si="10"/>
        <v>228</v>
      </c>
      <c r="AW39" s="173">
        <f t="shared" si="11"/>
        <v>288</v>
      </c>
      <c r="AX39" s="45"/>
    </row>
    <row r="40" spans="1:50">
      <c r="A40" s="15">
        <v>30</v>
      </c>
      <c r="B40" s="177" t="s">
        <v>376</v>
      </c>
      <c r="C40" s="177" t="s">
        <v>145</v>
      </c>
      <c r="D40" s="28">
        <v>2006</v>
      </c>
      <c r="E40" s="52" t="s">
        <v>69</v>
      </c>
      <c r="F40" s="27"/>
      <c r="G40" s="173"/>
      <c r="H40" s="27"/>
      <c r="I40" s="173"/>
      <c r="J40" s="27"/>
      <c r="K40" s="52"/>
      <c r="L40" s="27">
        <v>72</v>
      </c>
      <c r="M40" s="52">
        <v>120</v>
      </c>
      <c r="N40" s="27"/>
      <c r="O40" s="28"/>
      <c r="P40" s="206"/>
      <c r="Q40" s="207"/>
      <c r="R40" s="207"/>
      <c r="S40" s="236"/>
      <c r="T40" s="250"/>
      <c r="U40" s="250"/>
      <c r="V40" s="27">
        <v>92</v>
      </c>
      <c r="W40" s="173">
        <v>105</v>
      </c>
      <c r="X40" s="27">
        <v>54</v>
      </c>
      <c r="Y40" s="35">
        <f t="shared" si="0"/>
        <v>54</v>
      </c>
      <c r="Z40" s="213">
        <f t="shared" si="1"/>
        <v>497</v>
      </c>
      <c r="AA40" s="214">
        <f t="shared" si="2"/>
        <v>497</v>
      </c>
      <c r="AD40" s="20"/>
      <c r="AO40" s="28">
        <f t="shared" si="3"/>
        <v>0</v>
      </c>
      <c r="AP40" s="28">
        <f t="shared" si="4"/>
        <v>0</v>
      </c>
      <c r="AQ40" s="28">
        <f t="shared" si="5"/>
        <v>0</v>
      </c>
      <c r="AR40" s="28">
        <f t="shared" si="6"/>
        <v>192</v>
      </c>
      <c r="AS40" s="28">
        <f t="shared" si="7"/>
        <v>0</v>
      </c>
      <c r="AT40" s="229">
        <f t="shared" si="8"/>
        <v>0</v>
      </c>
      <c r="AU40" s="173">
        <f t="shared" si="9"/>
        <v>0</v>
      </c>
      <c r="AV40" s="35">
        <f t="shared" si="10"/>
        <v>197</v>
      </c>
      <c r="AW40" s="173">
        <f t="shared" si="11"/>
        <v>108</v>
      </c>
      <c r="AX40" s="45"/>
    </row>
    <row r="41" spans="1:50">
      <c r="A41" s="15">
        <v>31</v>
      </c>
      <c r="B41" s="274" t="s">
        <v>450</v>
      </c>
      <c r="C41" s="173" t="s">
        <v>178</v>
      </c>
      <c r="D41" s="28">
        <v>2006</v>
      </c>
      <c r="E41" s="56" t="s">
        <v>113</v>
      </c>
      <c r="F41" s="27"/>
      <c r="G41" s="173"/>
      <c r="H41" s="27"/>
      <c r="I41" s="173"/>
      <c r="J41" s="27"/>
      <c r="K41" s="52"/>
      <c r="L41" s="27"/>
      <c r="M41" s="52"/>
      <c r="N41" s="27"/>
      <c r="O41" s="28"/>
      <c r="P41" s="206"/>
      <c r="Q41" s="207"/>
      <c r="R41" s="207"/>
      <c r="S41" s="61"/>
      <c r="T41" s="210"/>
      <c r="U41" s="210"/>
      <c r="V41" s="27">
        <v>161</v>
      </c>
      <c r="W41" s="173">
        <v>181</v>
      </c>
      <c r="X41" s="27">
        <v>76</v>
      </c>
      <c r="Y41" s="35">
        <f t="shared" si="0"/>
        <v>76</v>
      </c>
      <c r="Z41" s="213">
        <f t="shared" si="1"/>
        <v>494</v>
      </c>
      <c r="AA41" s="214">
        <f t="shared" si="2"/>
        <v>494</v>
      </c>
      <c r="AD41" s="20"/>
      <c r="AO41" s="28">
        <f t="shared" si="3"/>
        <v>0</v>
      </c>
      <c r="AP41" s="28">
        <f t="shared" si="4"/>
        <v>0</v>
      </c>
      <c r="AQ41" s="28">
        <f t="shared" si="5"/>
        <v>0</v>
      </c>
      <c r="AR41" s="28">
        <f t="shared" si="6"/>
        <v>0</v>
      </c>
      <c r="AS41" s="28">
        <f t="shared" si="7"/>
        <v>0</v>
      </c>
      <c r="AT41" s="229">
        <f t="shared" si="8"/>
        <v>0</v>
      </c>
      <c r="AU41" s="173">
        <f t="shared" si="9"/>
        <v>0</v>
      </c>
      <c r="AV41" s="35">
        <f t="shared" si="10"/>
        <v>342</v>
      </c>
      <c r="AW41" s="173">
        <f t="shared" si="11"/>
        <v>152</v>
      </c>
      <c r="AX41" s="45"/>
    </row>
    <row r="42" spans="1:50">
      <c r="A42" s="15">
        <v>32</v>
      </c>
      <c r="B42" s="251" t="s">
        <v>351</v>
      </c>
      <c r="C42" s="53" t="s">
        <v>100</v>
      </c>
      <c r="D42" s="28">
        <v>2006</v>
      </c>
      <c r="E42" s="52" t="s">
        <v>83</v>
      </c>
      <c r="F42" s="27"/>
      <c r="G42" s="173"/>
      <c r="H42" s="27"/>
      <c r="I42" s="173"/>
      <c r="J42" s="27">
        <v>58</v>
      </c>
      <c r="K42" s="52">
        <v>70</v>
      </c>
      <c r="L42" s="27"/>
      <c r="M42" s="52"/>
      <c r="N42" s="27">
        <v>80</v>
      </c>
      <c r="O42" s="28">
        <v>68</v>
      </c>
      <c r="P42" s="206"/>
      <c r="Q42" s="207"/>
      <c r="R42" s="207"/>
      <c r="S42" s="236"/>
      <c r="T42" s="250"/>
      <c r="U42" s="250"/>
      <c r="V42" s="27">
        <v>64</v>
      </c>
      <c r="W42" s="173">
        <v>72</v>
      </c>
      <c r="X42" s="27">
        <v>37</v>
      </c>
      <c r="Y42" s="35">
        <f t="shared" si="0"/>
        <v>37</v>
      </c>
      <c r="Z42" s="213">
        <f t="shared" si="1"/>
        <v>486</v>
      </c>
      <c r="AA42" s="214">
        <f t="shared" si="2"/>
        <v>486</v>
      </c>
      <c r="AD42" s="20"/>
      <c r="AO42" s="28">
        <f t="shared" si="3"/>
        <v>0</v>
      </c>
      <c r="AP42" s="28">
        <f t="shared" si="4"/>
        <v>0</v>
      </c>
      <c r="AQ42" s="28">
        <f t="shared" si="5"/>
        <v>128</v>
      </c>
      <c r="AR42" s="28">
        <f t="shared" si="6"/>
        <v>0</v>
      </c>
      <c r="AS42" s="28">
        <f t="shared" si="7"/>
        <v>148</v>
      </c>
      <c r="AT42" s="229">
        <f t="shared" si="8"/>
        <v>0</v>
      </c>
      <c r="AU42" s="173">
        <f t="shared" si="9"/>
        <v>0</v>
      </c>
      <c r="AV42" s="35">
        <f t="shared" si="10"/>
        <v>136</v>
      </c>
      <c r="AW42" s="173">
        <f t="shared" si="11"/>
        <v>74</v>
      </c>
      <c r="AX42" s="45"/>
    </row>
    <row r="43" spans="1:50">
      <c r="A43" s="15">
        <v>33</v>
      </c>
      <c r="B43" s="254" t="s">
        <v>392</v>
      </c>
      <c r="C43" s="176" t="s">
        <v>178</v>
      </c>
      <c r="D43" s="28">
        <v>2006</v>
      </c>
      <c r="E43" s="52" t="s">
        <v>232</v>
      </c>
      <c r="F43" s="27"/>
      <c r="G43" s="173"/>
      <c r="H43" s="27"/>
      <c r="I43" s="173"/>
      <c r="J43" s="27"/>
      <c r="K43" s="173"/>
      <c r="L43" s="27"/>
      <c r="M43" s="52"/>
      <c r="N43" s="27">
        <v>70</v>
      </c>
      <c r="O43" s="28">
        <v>92</v>
      </c>
      <c r="P43" s="206"/>
      <c r="Q43" s="207"/>
      <c r="R43" s="207"/>
      <c r="S43" s="236"/>
      <c r="T43" s="250">
        <v>76</v>
      </c>
      <c r="U43" s="250">
        <v>86</v>
      </c>
      <c r="V43" s="27"/>
      <c r="W43" s="173"/>
      <c r="X43" s="27"/>
      <c r="Y43" s="35">
        <f t="shared" si="0"/>
        <v>0</v>
      </c>
      <c r="Z43" s="213">
        <f t="shared" si="1"/>
        <v>324</v>
      </c>
      <c r="AA43" s="214">
        <f t="shared" si="2"/>
        <v>324</v>
      </c>
      <c r="AD43" s="20"/>
      <c r="AO43" s="28">
        <f t="shared" si="3"/>
        <v>0</v>
      </c>
      <c r="AP43" s="28">
        <f t="shared" si="4"/>
        <v>0</v>
      </c>
      <c r="AQ43" s="28">
        <f t="shared" si="5"/>
        <v>0</v>
      </c>
      <c r="AR43" s="28">
        <f t="shared" si="6"/>
        <v>0</v>
      </c>
      <c r="AS43" s="28">
        <f t="shared" si="7"/>
        <v>162</v>
      </c>
      <c r="AT43" s="229">
        <f t="shared" si="8"/>
        <v>0</v>
      </c>
      <c r="AU43" s="173">
        <f t="shared" si="9"/>
        <v>162</v>
      </c>
      <c r="AV43" s="35">
        <f t="shared" si="10"/>
        <v>0</v>
      </c>
      <c r="AW43" s="173">
        <f t="shared" si="11"/>
        <v>0</v>
      </c>
      <c r="AX43" s="45"/>
    </row>
    <row r="44" spans="1:50">
      <c r="A44" s="15">
        <v>34</v>
      </c>
      <c r="B44" s="256" t="s">
        <v>346</v>
      </c>
      <c r="C44" s="179" t="s">
        <v>347</v>
      </c>
      <c r="D44" s="28">
        <v>2007</v>
      </c>
      <c r="E44" s="52" t="s">
        <v>232</v>
      </c>
      <c r="F44" s="27"/>
      <c r="G44" s="173"/>
      <c r="H44" s="27"/>
      <c r="I44" s="173"/>
      <c r="J44" s="27">
        <v>62</v>
      </c>
      <c r="K44" s="173">
        <v>76</v>
      </c>
      <c r="L44" s="27">
        <v>95</v>
      </c>
      <c r="M44" s="52">
        <v>80</v>
      </c>
      <c r="N44" s="27"/>
      <c r="O44" s="28"/>
      <c r="P44" s="206"/>
      <c r="Q44" s="207"/>
      <c r="R44" s="207"/>
      <c r="S44" s="236"/>
      <c r="T44" s="250"/>
      <c r="U44" s="250"/>
      <c r="V44" s="27"/>
      <c r="W44" s="173"/>
      <c r="X44" s="27"/>
      <c r="Y44" s="35">
        <f t="shared" si="0"/>
        <v>0</v>
      </c>
      <c r="Z44" s="213">
        <f t="shared" si="1"/>
        <v>313</v>
      </c>
      <c r="AA44" s="214">
        <f t="shared" si="2"/>
        <v>313</v>
      </c>
      <c r="AD44" s="20"/>
      <c r="AO44" s="28">
        <f t="shared" si="3"/>
        <v>0</v>
      </c>
      <c r="AP44" s="28">
        <f t="shared" si="4"/>
        <v>0</v>
      </c>
      <c r="AQ44" s="28">
        <f t="shared" si="5"/>
        <v>138</v>
      </c>
      <c r="AR44" s="28">
        <f t="shared" si="6"/>
        <v>175</v>
      </c>
      <c r="AS44" s="28">
        <f t="shared" si="7"/>
        <v>0</v>
      </c>
      <c r="AT44" s="229">
        <f t="shared" si="8"/>
        <v>0</v>
      </c>
      <c r="AU44" s="173">
        <f t="shared" si="9"/>
        <v>0</v>
      </c>
      <c r="AV44" s="35">
        <f t="shared" si="10"/>
        <v>0</v>
      </c>
      <c r="AW44" s="173">
        <f t="shared" si="11"/>
        <v>0</v>
      </c>
      <c r="AX44" s="45"/>
    </row>
    <row r="45" spans="1:50">
      <c r="A45" s="15">
        <v>35</v>
      </c>
      <c r="B45" s="78" t="s">
        <v>453</v>
      </c>
      <c r="C45" s="173" t="s">
        <v>382</v>
      </c>
      <c r="D45" s="28">
        <v>2006</v>
      </c>
      <c r="E45" s="56" t="s">
        <v>69</v>
      </c>
      <c r="F45" s="27"/>
      <c r="G45" s="173"/>
      <c r="H45" s="27"/>
      <c r="I45" s="173"/>
      <c r="J45" s="27"/>
      <c r="K45" s="173"/>
      <c r="L45" s="27"/>
      <c r="M45" s="173"/>
      <c r="N45" s="27"/>
      <c r="O45" s="28"/>
      <c r="P45" s="206"/>
      <c r="Q45" s="207"/>
      <c r="R45" s="207"/>
      <c r="S45" s="237"/>
      <c r="T45" s="210"/>
      <c r="U45" s="210"/>
      <c r="V45" s="27">
        <v>89</v>
      </c>
      <c r="W45" s="173">
        <v>95</v>
      </c>
      <c r="X45" s="27">
        <v>53</v>
      </c>
      <c r="Y45" s="35">
        <f t="shared" si="0"/>
        <v>53</v>
      </c>
      <c r="Z45" s="213">
        <f t="shared" si="1"/>
        <v>290</v>
      </c>
      <c r="AA45" s="214">
        <f t="shared" si="2"/>
        <v>290</v>
      </c>
      <c r="AD45" s="20"/>
      <c r="AO45" s="28">
        <f t="shared" si="3"/>
        <v>0</v>
      </c>
      <c r="AP45" s="28">
        <f t="shared" si="4"/>
        <v>0</v>
      </c>
      <c r="AQ45" s="28">
        <f t="shared" si="5"/>
        <v>0</v>
      </c>
      <c r="AR45" s="28">
        <f t="shared" si="6"/>
        <v>0</v>
      </c>
      <c r="AS45" s="28">
        <f t="shared" si="7"/>
        <v>0</v>
      </c>
      <c r="AT45" s="229">
        <f t="shared" si="8"/>
        <v>0</v>
      </c>
      <c r="AU45" s="173">
        <f t="shared" si="9"/>
        <v>0</v>
      </c>
      <c r="AV45" s="35">
        <f t="shared" si="10"/>
        <v>184</v>
      </c>
      <c r="AW45" s="173">
        <f t="shared" si="11"/>
        <v>106</v>
      </c>
      <c r="AX45" s="45"/>
    </row>
    <row r="46" spans="1:50">
      <c r="A46" s="15">
        <v>36</v>
      </c>
      <c r="B46" s="244" t="s">
        <v>352</v>
      </c>
      <c r="C46" s="173" t="s">
        <v>100</v>
      </c>
      <c r="D46" s="28">
        <v>2007</v>
      </c>
      <c r="E46" s="52" t="s">
        <v>82</v>
      </c>
      <c r="F46" s="27"/>
      <c r="G46" s="173"/>
      <c r="H46" s="27"/>
      <c r="I46" s="173"/>
      <c r="J46" s="27">
        <v>59</v>
      </c>
      <c r="K46" s="173">
        <v>58</v>
      </c>
      <c r="L46" s="27"/>
      <c r="M46" s="173"/>
      <c r="N46" s="27"/>
      <c r="O46" s="28"/>
      <c r="P46" s="206">
        <v>80</v>
      </c>
      <c r="Q46" s="207">
        <v>80</v>
      </c>
      <c r="R46" s="207">
        <v>76</v>
      </c>
      <c r="S46" s="220">
        <v>157.33333333333334</v>
      </c>
      <c r="T46" s="250"/>
      <c r="U46" s="250"/>
      <c r="V46" s="27"/>
      <c r="W46" s="173"/>
      <c r="X46" s="27"/>
      <c r="Y46" s="35">
        <f t="shared" si="0"/>
        <v>0</v>
      </c>
      <c r="Z46" s="213">
        <f t="shared" si="1"/>
        <v>274.33333333333337</v>
      </c>
      <c r="AA46" s="214">
        <f t="shared" si="2"/>
        <v>274.33333333333337</v>
      </c>
      <c r="AD46" s="20"/>
      <c r="AO46" s="28">
        <f t="shared" si="3"/>
        <v>0</v>
      </c>
      <c r="AP46" s="28">
        <f t="shared" si="4"/>
        <v>0</v>
      </c>
      <c r="AQ46" s="28">
        <f t="shared" si="5"/>
        <v>117</v>
      </c>
      <c r="AR46" s="28">
        <f t="shared" si="6"/>
        <v>0</v>
      </c>
      <c r="AS46" s="28">
        <f t="shared" si="7"/>
        <v>0</v>
      </c>
      <c r="AT46" s="229">
        <f t="shared" si="8"/>
        <v>157.33333333333334</v>
      </c>
      <c r="AU46" s="173">
        <f t="shared" si="9"/>
        <v>0</v>
      </c>
      <c r="AV46" s="35">
        <f t="shared" si="10"/>
        <v>0</v>
      </c>
      <c r="AW46" s="173">
        <f t="shared" si="11"/>
        <v>0</v>
      </c>
      <c r="AX46" s="45"/>
    </row>
    <row r="47" spans="1:50">
      <c r="A47" s="15">
        <v>37</v>
      </c>
      <c r="B47" s="76" t="s">
        <v>456</v>
      </c>
      <c r="C47" s="173" t="s">
        <v>457</v>
      </c>
      <c r="D47" s="28">
        <v>2007</v>
      </c>
      <c r="E47" s="52" t="s">
        <v>69</v>
      </c>
      <c r="F47" s="27"/>
      <c r="G47" s="28"/>
      <c r="H47" s="27"/>
      <c r="I47" s="28"/>
      <c r="J47" s="27"/>
      <c r="K47" s="173"/>
      <c r="L47" s="27"/>
      <c r="M47" s="173"/>
      <c r="N47" s="27"/>
      <c r="O47" s="28"/>
      <c r="P47" s="206"/>
      <c r="Q47" s="207"/>
      <c r="R47" s="207"/>
      <c r="S47" s="237"/>
      <c r="T47" s="80"/>
      <c r="U47" s="173"/>
      <c r="V47" s="27">
        <v>78</v>
      </c>
      <c r="W47" s="173">
        <v>76</v>
      </c>
      <c r="X47" s="27">
        <v>42</v>
      </c>
      <c r="Y47" s="35">
        <f t="shared" si="0"/>
        <v>42</v>
      </c>
      <c r="Z47" s="213">
        <f t="shared" si="1"/>
        <v>238</v>
      </c>
      <c r="AA47" s="214">
        <f t="shared" si="2"/>
        <v>238</v>
      </c>
      <c r="AD47" s="20"/>
      <c r="AO47" s="28">
        <f t="shared" si="3"/>
        <v>0</v>
      </c>
      <c r="AP47" s="28">
        <f t="shared" si="4"/>
        <v>0</v>
      </c>
      <c r="AQ47" s="28">
        <f t="shared" si="5"/>
        <v>0</v>
      </c>
      <c r="AR47" s="28">
        <f t="shared" si="6"/>
        <v>0</v>
      </c>
      <c r="AS47" s="28">
        <f t="shared" si="7"/>
        <v>0</v>
      </c>
      <c r="AT47" s="229">
        <f t="shared" si="8"/>
        <v>0</v>
      </c>
      <c r="AU47" s="173">
        <f t="shared" si="9"/>
        <v>0</v>
      </c>
      <c r="AV47" s="35">
        <f t="shared" si="10"/>
        <v>154</v>
      </c>
      <c r="AW47" s="173">
        <f t="shared" si="11"/>
        <v>84</v>
      </c>
      <c r="AX47" s="45"/>
    </row>
    <row r="48" spans="1:50">
      <c r="A48" s="15">
        <v>38</v>
      </c>
      <c r="B48" s="253" t="s">
        <v>350</v>
      </c>
      <c r="C48" s="53" t="s">
        <v>345</v>
      </c>
      <c r="D48" s="28">
        <v>2007</v>
      </c>
      <c r="E48" s="52" t="s">
        <v>83</v>
      </c>
      <c r="F48" s="27"/>
      <c r="G48" s="28"/>
      <c r="H48" s="27"/>
      <c r="I48" s="28"/>
      <c r="J48" s="27">
        <v>72</v>
      </c>
      <c r="K48" s="173">
        <v>59</v>
      </c>
      <c r="L48" s="27"/>
      <c r="M48" s="173"/>
      <c r="N48" s="27"/>
      <c r="O48" s="28"/>
      <c r="P48" s="206"/>
      <c r="Q48" s="207"/>
      <c r="R48" s="207"/>
      <c r="S48" s="236"/>
      <c r="T48" s="275"/>
      <c r="U48" s="246"/>
      <c r="V48" s="27"/>
      <c r="W48" s="173"/>
      <c r="X48" s="27">
        <v>41</v>
      </c>
      <c r="Y48" s="35">
        <f t="shared" si="0"/>
        <v>41</v>
      </c>
      <c r="Z48" s="213">
        <f t="shared" si="1"/>
        <v>213</v>
      </c>
      <c r="AA48" s="214">
        <f t="shared" si="2"/>
        <v>213</v>
      </c>
      <c r="AD48" s="20"/>
      <c r="AO48" s="28">
        <f t="shared" si="3"/>
        <v>0</v>
      </c>
      <c r="AP48" s="28">
        <f t="shared" si="4"/>
        <v>0</v>
      </c>
      <c r="AQ48" s="28">
        <f t="shared" si="5"/>
        <v>131</v>
      </c>
      <c r="AR48" s="28">
        <f t="shared" si="6"/>
        <v>0</v>
      </c>
      <c r="AS48" s="28">
        <f t="shared" si="7"/>
        <v>0</v>
      </c>
      <c r="AT48" s="229">
        <f t="shared" si="8"/>
        <v>0</v>
      </c>
      <c r="AU48" s="173">
        <f t="shared" si="9"/>
        <v>0</v>
      </c>
      <c r="AV48" s="35">
        <f t="shared" si="10"/>
        <v>0</v>
      </c>
      <c r="AW48" s="173">
        <f t="shared" si="11"/>
        <v>82</v>
      </c>
      <c r="AX48" s="45"/>
    </row>
    <row r="49" spans="1:50">
      <c r="A49" s="15">
        <v>39</v>
      </c>
      <c r="B49" s="274" t="s">
        <v>458</v>
      </c>
      <c r="C49" s="28" t="s">
        <v>459</v>
      </c>
      <c r="D49" s="28">
        <v>2007</v>
      </c>
      <c r="E49" s="52" t="s">
        <v>69</v>
      </c>
      <c r="F49" s="27"/>
      <c r="G49" s="28"/>
      <c r="H49" s="27"/>
      <c r="I49" s="28"/>
      <c r="J49" s="27"/>
      <c r="K49" s="28"/>
      <c r="L49" s="27"/>
      <c r="M49" s="28"/>
      <c r="N49" s="27"/>
      <c r="O49" s="28"/>
      <c r="P49" s="206"/>
      <c r="Q49" s="207"/>
      <c r="R49" s="207"/>
      <c r="S49" s="211"/>
      <c r="T49" s="80"/>
      <c r="U49" s="173"/>
      <c r="V49" s="27">
        <v>59</v>
      </c>
      <c r="W49" s="173">
        <v>68</v>
      </c>
      <c r="X49" s="27">
        <v>29</v>
      </c>
      <c r="Y49" s="35">
        <f t="shared" si="0"/>
        <v>29</v>
      </c>
      <c r="Z49" s="213">
        <f t="shared" si="1"/>
        <v>185</v>
      </c>
      <c r="AA49" s="214">
        <f t="shared" si="2"/>
        <v>185</v>
      </c>
      <c r="AD49" s="20"/>
      <c r="AO49" s="28">
        <f t="shared" si="3"/>
        <v>0</v>
      </c>
      <c r="AP49" s="28">
        <f t="shared" si="4"/>
        <v>0</v>
      </c>
      <c r="AQ49" s="28">
        <f t="shared" si="5"/>
        <v>0</v>
      </c>
      <c r="AR49" s="28">
        <f t="shared" si="6"/>
        <v>0</v>
      </c>
      <c r="AS49" s="28">
        <f t="shared" si="7"/>
        <v>0</v>
      </c>
      <c r="AT49" s="229">
        <f t="shared" si="8"/>
        <v>0</v>
      </c>
      <c r="AU49" s="173">
        <f t="shared" si="9"/>
        <v>0</v>
      </c>
      <c r="AV49" s="35">
        <f t="shared" si="10"/>
        <v>127</v>
      </c>
      <c r="AW49" s="173">
        <f t="shared" si="11"/>
        <v>58</v>
      </c>
      <c r="AX49" s="45"/>
    </row>
    <row r="50" spans="1:50">
      <c r="A50" s="15">
        <v>40</v>
      </c>
      <c r="B50" s="76" t="s">
        <v>454</v>
      </c>
      <c r="C50" s="173" t="s">
        <v>455</v>
      </c>
      <c r="D50" s="28">
        <v>2007</v>
      </c>
      <c r="E50" s="52" t="s">
        <v>170</v>
      </c>
      <c r="F50" s="27"/>
      <c r="G50" s="28"/>
      <c r="H50" s="27"/>
      <c r="I50" s="28"/>
      <c r="J50" s="27"/>
      <c r="K50" s="173"/>
      <c r="L50" s="27"/>
      <c r="M50" s="173"/>
      <c r="N50" s="27"/>
      <c r="O50" s="28"/>
      <c r="P50" s="206"/>
      <c r="Q50" s="207"/>
      <c r="R50" s="207"/>
      <c r="S50" s="237"/>
      <c r="T50" s="80"/>
      <c r="U50" s="173"/>
      <c r="V50" s="27">
        <v>105</v>
      </c>
      <c r="W50" s="173">
        <v>78</v>
      </c>
      <c r="X50" s="27"/>
      <c r="Y50" s="35">
        <f t="shared" si="0"/>
        <v>0</v>
      </c>
      <c r="Z50" s="213">
        <f t="shared" si="1"/>
        <v>183</v>
      </c>
      <c r="AA50" s="214">
        <f t="shared" si="2"/>
        <v>183</v>
      </c>
      <c r="AD50" s="20"/>
      <c r="AO50" s="28">
        <f t="shared" si="3"/>
        <v>0</v>
      </c>
      <c r="AP50" s="28">
        <f t="shared" si="4"/>
        <v>0</v>
      </c>
      <c r="AQ50" s="28">
        <f t="shared" si="5"/>
        <v>0</v>
      </c>
      <c r="AR50" s="28">
        <f t="shared" si="6"/>
        <v>0</v>
      </c>
      <c r="AS50" s="28">
        <f t="shared" si="7"/>
        <v>0</v>
      </c>
      <c r="AT50" s="229">
        <f t="shared" si="8"/>
        <v>0</v>
      </c>
      <c r="AU50" s="173">
        <f t="shared" si="9"/>
        <v>0</v>
      </c>
      <c r="AV50" s="35">
        <f t="shared" si="10"/>
        <v>183</v>
      </c>
      <c r="AW50" s="173">
        <f t="shared" si="11"/>
        <v>0</v>
      </c>
      <c r="AX50" s="45"/>
    </row>
    <row r="51" spans="1:50">
      <c r="A51" s="15">
        <v>41</v>
      </c>
      <c r="B51" s="246" t="s">
        <v>291</v>
      </c>
      <c r="C51" s="53" t="s">
        <v>148</v>
      </c>
      <c r="D51" s="28">
        <v>2006</v>
      </c>
      <c r="E51" s="52" t="s">
        <v>275</v>
      </c>
      <c r="F51" s="27"/>
      <c r="G51" s="28"/>
      <c r="H51" s="27">
        <v>92</v>
      </c>
      <c r="I51" s="28">
        <v>74</v>
      </c>
      <c r="J51" s="27"/>
      <c r="K51" s="28"/>
      <c r="L51" s="27"/>
      <c r="M51" s="28"/>
      <c r="N51" s="27"/>
      <c r="O51" s="28"/>
      <c r="P51" s="206"/>
      <c r="Q51" s="207"/>
      <c r="R51" s="207"/>
      <c r="S51" s="236"/>
      <c r="T51" s="275"/>
      <c r="U51" s="246"/>
      <c r="V51" s="27"/>
      <c r="W51" s="173"/>
      <c r="X51" s="27"/>
      <c r="Y51" s="35">
        <f t="shared" si="0"/>
        <v>0</v>
      </c>
      <c r="Z51" s="213">
        <f t="shared" si="1"/>
        <v>166</v>
      </c>
      <c r="AA51" s="214">
        <f t="shared" si="2"/>
        <v>166</v>
      </c>
      <c r="AD51" s="20"/>
      <c r="AO51" s="28">
        <f t="shared" si="3"/>
        <v>0</v>
      </c>
      <c r="AP51" s="28">
        <f t="shared" si="4"/>
        <v>166</v>
      </c>
      <c r="AQ51" s="28">
        <f t="shared" si="5"/>
        <v>0</v>
      </c>
      <c r="AR51" s="28">
        <f t="shared" si="6"/>
        <v>0</v>
      </c>
      <c r="AS51" s="28">
        <f t="shared" si="7"/>
        <v>0</v>
      </c>
      <c r="AT51" s="229">
        <f t="shared" si="8"/>
        <v>0</v>
      </c>
      <c r="AU51" s="173">
        <f t="shared" si="9"/>
        <v>0</v>
      </c>
      <c r="AV51" s="35">
        <f t="shared" si="10"/>
        <v>0</v>
      </c>
      <c r="AW51" s="173">
        <f t="shared" si="11"/>
        <v>0</v>
      </c>
      <c r="AX51" s="45"/>
    </row>
    <row r="52" spans="1:50">
      <c r="A52" s="15">
        <v>42</v>
      </c>
      <c r="B52" s="173" t="s">
        <v>399</v>
      </c>
      <c r="C52" s="28" t="s">
        <v>400</v>
      </c>
      <c r="D52" s="28">
        <v>2007</v>
      </c>
      <c r="E52" s="52" t="s">
        <v>232</v>
      </c>
      <c r="F52" s="27"/>
      <c r="G52" s="28"/>
      <c r="H52" s="27"/>
      <c r="I52" s="28"/>
      <c r="J52" s="27"/>
      <c r="K52" s="28"/>
      <c r="L52" s="27"/>
      <c r="M52" s="28"/>
      <c r="N52" s="27">
        <v>64</v>
      </c>
      <c r="O52" s="28">
        <v>66</v>
      </c>
      <c r="P52" s="206"/>
      <c r="Q52" s="207"/>
      <c r="R52" s="207"/>
      <c r="S52" s="236"/>
      <c r="T52" s="275"/>
      <c r="U52" s="246"/>
      <c r="V52" s="27"/>
      <c r="W52" s="173"/>
      <c r="X52" s="27"/>
      <c r="Y52" s="35">
        <f t="shared" si="0"/>
        <v>0</v>
      </c>
      <c r="Z52" s="213">
        <f t="shared" si="1"/>
        <v>130</v>
      </c>
      <c r="AA52" s="214">
        <f t="shared" si="2"/>
        <v>130</v>
      </c>
      <c r="AD52" s="20"/>
      <c r="AO52" s="28">
        <f t="shared" si="3"/>
        <v>0</v>
      </c>
      <c r="AP52" s="28">
        <f t="shared" si="4"/>
        <v>0</v>
      </c>
      <c r="AQ52" s="28">
        <f t="shared" si="5"/>
        <v>0</v>
      </c>
      <c r="AR52" s="28">
        <f t="shared" si="6"/>
        <v>0</v>
      </c>
      <c r="AS52" s="28">
        <f t="shared" si="7"/>
        <v>130</v>
      </c>
      <c r="AT52" s="229">
        <f t="shared" si="8"/>
        <v>0</v>
      </c>
      <c r="AU52" s="173">
        <f t="shared" si="9"/>
        <v>0</v>
      </c>
      <c r="AV52" s="35">
        <f t="shared" si="10"/>
        <v>0</v>
      </c>
      <c r="AW52" s="173">
        <f t="shared" si="11"/>
        <v>0</v>
      </c>
      <c r="AX52" s="45"/>
    </row>
    <row r="53" spans="1:50">
      <c r="A53" s="15">
        <v>43</v>
      </c>
      <c r="B53" s="27"/>
      <c r="C53" s="28"/>
      <c r="D53" s="28"/>
      <c r="E53" s="52"/>
      <c r="F53" s="27"/>
      <c r="G53" s="28"/>
      <c r="H53" s="27"/>
      <c r="I53" s="28"/>
      <c r="J53" s="27"/>
      <c r="K53" s="28"/>
      <c r="L53" s="27"/>
      <c r="M53" s="28"/>
      <c r="N53" s="27"/>
      <c r="O53" s="28"/>
      <c r="P53" s="206"/>
      <c r="Q53" s="207"/>
      <c r="R53" s="207"/>
      <c r="S53" s="211"/>
      <c r="T53" s="80"/>
      <c r="U53" s="173"/>
      <c r="V53" s="27"/>
      <c r="W53" s="173"/>
      <c r="X53" s="27"/>
      <c r="Y53" s="35">
        <f t="shared" ref="Y53:Y60" si="12">X53</f>
        <v>0</v>
      </c>
      <c r="Z53" s="15">
        <f t="shared" ref="Z53:Z60" si="13">SUM(F53:Y53)</f>
        <v>0</v>
      </c>
      <c r="AA53" s="214">
        <f t="shared" ref="AA53:AA60" si="14">Z53-SMALL(AO53:AW53,1)</f>
        <v>0</v>
      </c>
      <c r="AD53" s="20"/>
      <c r="AO53" s="28">
        <f t="shared" si="3"/>
        <v>0</v>
      </c>
      <c r="AP53" s="28">
        <f t="shared" si="4"/>
        <v>0</v>
      </c>
      <c r="AQ53" s="28">
        <f t="shared" si="5"/>
        <v>0</v>
      </c>
      <c r="AR53" s="28">
        <f t="shared" si="6"/>
        <v>0</v>
      </c>
      <c r="AS53" s="28">
        <f t="shared" si="7"/>
        <v>0</v>
      </c>
      <c r="AT53" s="229">
        <f t="shared" si="8"/>
        <v>0</v>
      </c>
      <c r="AU53" s="173">
        <f t="shared" si="9"/>
        <v>0</v>
      </c>
      <c r="AV53" s="35">
        <f t="shared" si="10"/>
        <v>0</v>
      </c>
      <c r="AW53" s="173">
        <f t="shared" si="11"/>
        <v>0</v>
      </c>
      <c r="AX53" s="45"/>
    </row>
    <row r="54" spans="1:50">
      <c r="A54" s="15">
        <v>44</v>
      </c>
      <c r="B54" s="27"/>
      <c r="C54" s="28"/>
      <c r="D54" s="28"/>
      <c r="E54" s="52"/>
      <c r="F54" s="27"/>
      <c r="G54" s="28"/>
      <c r="H54" s="27"/>
      <c r="I54" s="28"/>
      <c r="J54" s="27"/>
      <c r="K54" s="28"/>
      <c r="L54" s="27"/>
      <c r="M54" s="28"/>
      <c r="N54" s="27"/>
      <c r="O54" s="28"/>
      <c r="P54" s="206"/>
      <c r="Q54" s="207"/>
      <c r="R54" s="207"/>
      <c r="S54" s="211"/>
      <c r="T54" s="80"/>
      <c r="U54" s="173"/>
      <c r="V54" s="27"/>
      <c r="W54" s="173"/>
      <c r="X54" s="27"/>
      <c r="Y54" s="35">
        <f t="shared" si="12"/>
        <v>0</v>
      </c>
      <c r="Z54" s="15">
        <f t="shared" si="13"/>
        <v>0</v>
      </c>
      <c r="AA54" s="214">
        <f t="shared" si="14"/>
        <v>0</v>
      </c>
      <c r="AD54" s="20"/>
      <c r="AO54" s="28">
        <f t="shared" si="3"/>
        <v>0</v>
      </c>
      <c r="AP54" s="28">
        <f t="shared" si="4"/>
        <v>0</v>
      </c>
      <c r="AQ54" s="28">
        <f t="shared" si="5"/>
        <v>0</v>
      </c>
      <c r="AR54" s="28">
        <f t="shared" si="6"/>
        <v>0</v>
      </c>
      <c r="AS54" s="28">
        <f t="shared" si="7"/>
        <v>0</v>
      </c>
      <c r="AT54" s="229">
        <f t="shared" si="8"/>
        <v>0</v>
      </c>
      <c r="AU54" s="173">
        <f t="shared" si="9"/>
        <v>0</v>
      </c>
      <c r="AV54" s="35">
        <f t="shared" si="10"/>
        <v>0</v>
      </c>
      <c r="AW54" s="173">
        <f t="shared" si="11"/>
        <v>0</v>
      </c>
      <c r="AX54" s="45"/>
    </row>
    <row r="55" spans="1:50">
      <c r="A55" s="15">
        <v>45</v>
      </c>
      <c r="B55" s="27"/>
      <c r="C55" s="28"/>
      <c r="D55" s="28"/>
      <c r="E55" s="52"/>
      <c r="F55" s="27"/>
      <c r="G55" s="28"/>
      <c r="H55" s="27"/>
      <c r="I55" s="28"/>
      <c r="J55" s="27"/>
      <c r="K55" s="28"/>
      <c r="L55" s="27"/>
      <c r="M55" s="28"/>
      <c r="N55" s="27"/>
      <c r="O55" s="28"/>
      <c r="P55" s="206"/>
      <c r="Q55" s="207"/>
      <c r="R55" s="207"/>
      <c r="S55" s="211"/>
      <c r="T55" s="80"/>
      <c r="U55" s="173"/>
      <c r="V55" s="27"/>
      <c r="W55" s="173"/>
      <c r="X55" s="27"/>
      <c r="Y55" s="35">
        <f t="shared" si="12"/>
        <v>0</v>
      </c>
      <c r="Z55" s="15">
        <f t="shared" si="13"/>
        <v>0</v>
      </c>
      <c r="AA55" s="214">
        <f t="shared" si="14"/>
        <v>0</v>
      </c>
      <c r="AD55" s="20"/>
      <c r="AO55" s="28">
        <f t="shared" si="3"/>
        <v>0</v>
      </c>
      <c r="AP55" s="28">
        <f t="shared" si="4"/>
        <v>0</v>
      </c>
      <c r="AQ55" s="28">
        <f t="shared" si="5"/>
        <v>0</v>
      </c>
      <c r="AR55" s="28">
        <f t="shared" si="6"/>
        <v>0</v>
      </c>
      <c r="AS55" s="28">
        <f t="shared" si="7"/>
        <v>0</v>
      </c>
      <c r="AT55" s="229">
        <f t="shared" si="8"/>
        <v>0</v>
      </c>
      <c r="AU55" s="173">
        <f t="shared" si="9"/>
        <v>0</v>
      </c>
      <c r="AV55" s="35">
        <f t="shared" si="10"/>
        <v>0</v>
      </c>
      <c r="AW55" s="173">
        <f t="shared" si="11"/>
        <v>0</v>
      </c>
      <c r="AX55" s="45"/>
    </row>
    <row r="56" spans="1:50">
      <c r="A56" s="15">
        <v>46</v>
      </c>
      <c r="B56" s="27"/>
      <c r="C56" s="28"/>
      <c r="D56" s="28"/>
      <c r="E56" s="52"/>
      <c r="F56" s="27"/>
      <c r="G56" s="28"/>
      <c r="H56" s="27"/>
      <c r="I56" s="28"/>
      <c r="J56" s="27"/>
      <c r="K56" s="28"/>
      <c r="L56" s="27"/>
      <c r="M56" s="28"/>
      <c r="N56" s="27"/>
      <c r="O56" s="28"/>
      <c r="P56" s="206"/>
      <c r="Q56" s="207"/>
      <c r="R56" s="207"/>
      <c r="S56" s="211"/>
      <c r="T56" s="80"/>
      <c r="U56" s="173"/>
      <c r="V56" s="27"/>
      <c r="W56" s="173"/>
      <c r="X56" s="27"/>
      <c r="Y56" s="35">
        <f t="shared" si="12"/>
        <v>0</v>
      </c>
      <c r="Z56" s="15">
        <f t="shared" si="13"/>
        <v>0</v>
      </c>
      <c r="AA56" s="214">
        <f t="shared" si="14"/>
        <v>0</v>
      </c>
      <c r="AD56" s="20"/>
      <c r="AO56" s="28">
        <f t="shared" si="3"/>
        <v>0</v>
      </c>
      <c r="AP56" s="28">
        <f t="shared" si="4"/>
        <v>0</v>
      </c>
      <c r="AQ56" s="28">
        <f t="shared" si="5"/>
        <v>0</v>
      </c>
      <c r="AR56" s="28">
        <f t="shared" si="6"/>
        <v>0</v>
      </c>
      <c r="AS56" s="28">
        <f t="shared" si="7"/>
        <v>0</v>
      </c>
      <c r="AT56" s="229">
        <f t="shared" si="8"/>
        <v>0</v>
      </c>
      <c r="AU56" s="173">
        <f t="shared" si="9"/>
        <v>0</v>
      </c>
      <c r="AV56" s="35">
        <f t="shared" si="10"/>
        <v>0</v>
      </c>
      <c r="AW56" s="173">
        <f t="shared" si="11"/>
        <v>0</v>
      </c>
      <c r="AX56" s="45"/>
    </row>
    <row r="57" spans="1:50">
      <c r="A57" s="15">
        <v>47</v>
      </c>
      <c r="B57" s="27"/>
      <c r="C57" s="28"/>
      <c r="D57" s="28"/>
      <c r="E57" s="52"/>
      <c r="F57" s="27"/>
      <c r="G57" s="28"/>
      <c r="H57" s="27"/>
      <c r="I57" s="28"/>
      <c r="J57" s="27"/>
      <c r="K57" s="28"/>
      <c r="L57" s="27"/>
      <c r="M57" s="28"/>
      <c r="N57" s="27"/>
      <c r="O57" s="28"/>
      <c r="P57" s="206"/>
      <c r="Q57" s="207"/>
      <c r="R57" s="207"/>
      <c r="S57" s="211"/>
      <c r="T57" s="80"/>
      <c r="U57" s="173"/>
      <c r="V57" s="27"/>
      <c r="W57" s="173"/>
      <c r="X57" s="27"/>
      <c r="Y57" s="35">
        <f t="shared" si="12"/>
        <v>0</v>
      </c>
      <c r="Z57" s="15">
        <f t="shared" si="13"/>
        <v>0</v>
      </c>
      <c r="AA57" s="214">
        <f t="shared" si="14"/>
        <v>0</v>
      </c>
      <c r="AD57" s="20"/>
      <c r="AO57" s="28">
        <f t="shared" si="3"/>
        <v>0</v>
      </c>
      <c r="AP57" s="28">
        <f t="shared" si="4"/>
        <v>0</v>
      </c>
      <c r="AQ57" s="28">
        <f t="shared" si="5"/>
        <v>0</v>
      </c>
      <c r="AR57" s="28">
        <f t="shared" si="6"/>
        <v>0</v>
      </c>
      <c r="AS57" s="28">
        <f t="shared" si="7"/>
        <v>0</v>
      </c>
      <c r="AT57" s="229">
        <f t="shared" si="8"/>
        <v>0</v>
      </c>
      <c r="AU57" s="173">
        <f t="shared" si="9"/>
        <v>0</v>
      </c>
      <c r="AV57" s="35">
        <f t="shared" si="10"/>
        <v>0</v>
      </c>
      <c r="AW57" s="173">
        <f t="shared" si="11"/>
        <v>0</v>
      </c>
      <c r="AX57" s="45"/>
    </row>
    <row r="58" spans="1:50">
      <c r="A58" s="15">
        <v>48</v>
      </c>
      <c r="B58" s="27"/>
      <c r="C58" s="28"/>
      <c r="D58" s="28"/>
      <c r="E58" s="52"/>
      <c r="F58" s="27"/>
      <c r="G58" s="28"/>
      <c r="H58" s="27"/>
      <c r="I58" s="28"/>
      <c r="J58" s="27"/>
      <c r="K58" s="28"/>
      <c r="L58" s="27"/>
      <c r="M58" s="28"/>
      <c r="N58" s="27"/>
      <c r="O58" s="28"/>
      <c r="P58" s="206"/>
      <c r="Q58" s="207"/>
      <c r="R58" s="207"/>
      <c r="S58" s="211"/>
      <c r="T58" s="80"/>
      <c r="U58" s="173"/>
      <c r="V58" s="27"/>
      <c r="W58" s="173"/>
      <c r="X58" s="27"/>
      <c r="Y58" s="35">
        <f t="shared" si="12"/>
        <v>0</v>
      </c>
      <c r="Z58" s="15">
        <f t="shared" si="13"/>
        <v>0</v>
      </c>
      <c r="AA58" s="214">
        <f t="shared" si="14"/>
        <v>0</v>
      </c>
      <c r="AD58" s="20"/>
      <c r="AO58" s="28">
        <f t="shared" si="3"/>
        <v>0</v>
      </c>
      <c r="AP58" s="28">
        <f t="shared" si="4"/>
        <v>0</v>
      </c>
      <c r="AQ58" s="28">
        <f t="shared" si="5"/>
        <v>0</v>
      </c>
      <c r="AR58" s="28">
        <f t="shared" si="6"/>
        <v>0</v>
      </c>
      <c r="AS58" s="28">
        <f t="shared" si="7"/>
        <v>0</v>
      </c>
      <c r="AT58" s="229">
        <f t="shared" si="8"/>
        <v>0</v>
      </c>
      <c r="AU58" s="173">
        <f t="shared" si="9"/>
        <v>0</v>
      </c>
      <c r="AV58" s="35">
        <f t="shared" si="10"/>
        <v>0</v>
      </c>
      <c r="AW58" s="173">
        <f t="shared" si="11"/>
        <v>0</v>
      </c>
      <c r="AX58" s="45"/>
    </row>
    <row r="59" spans="1:50">
      <c r="A59" s="15">
        <v>49</v>
      </c>
      <c r="B59" s="27"/>
      <c r="C59" s="28"/>
      <c r="D59" s="28"/>
      <c r="E59" s="52"/>
      <c r="F59" s="27"/>
      <c r="G59" s="28"/>
      <c r="H59" s="27"/>
      <c r="I59" s="28"/>
      <c r="J59" s="27"/>
      <c r="K59" s="28"/>
      <c r="L59" s="27"/>
      <c r="M59" s="28"/>
      <c r="N59" s="27"/>
      <c r="O59" s="28"/>
      <c r="P59" s="206"/>
      <c r="Q59" s="207"/>
      <c r="R59" s="207"/>
      <c r="S59" s="211"/>
      <c r="T59" s="80"/>
      <c r="U59" s="173"/>
      <c r="V59" s="27"/>
      <c r="W59" s="173"/>
      <c r="X59" s="27"/>
      <c r="Y59" s="35">
        <f t="shared" si="12"/>
        <v>0</v>
      </c>
      <c r="Z59" s="15">
        <f t="shared" si="13"/>
        <v>0</v>
      </c>
      <c r="AA59" s="214">
        <f t="shared" si="14"/>
        <v>0</v>
      </c>
      <c r="AD59" s="20"/>
      <c r="AO59" s="28">
        <f t="shared" si="3"/>
        <v>0</v>
      </c>
      <c r="AP59" s="28">
        <f t="shared" si="4"/>
        <v>0</v>
      </c>
      <c r="AQ59" s="28">
        <f t="shared" si="5"/>
        <v>0</v>
      </c>
      <c r="AR59" s="28">
        <f t="shared" si="6"/>
        <v>0</v>
      </c>
      <c r="AS59" s="28">
        <f t="shared" si="7"/>
        <v>0</v>
      </c>
      <c r="AT59" s="229">
        <f t="shared" si="8"/>
        <v>0</v>
      </c>
      <c r="AU59" s="173">
        <f t="shared" si="9"/>
        <v>0</v>
      </c>
      <c r="AV59" s="35">
        <f t="shared" si="10"/>
        <v>0</v>
      </c>
      <c r="AW59" s="173">
        <f t="shared" si="11"/>
        <v>0</v>
      </c>
      <c r="AX59" s="45"/>
    </row>
    <row r="60" spans="1:50" ht="15.75" thickBot="1">
      <c r="A60" s="16">
        <v>50</v>
      </c>
      <c r="B60" s="29"/>
      <c r="C60" s="32"/>
      <c r="D60" s="32"/>
      <c r="E60" s="54"/>
      <c r="F60" s="29"/>
      <c r="G60" s="30"/>
      <c r="H60" s="36"/>
      <c r="I60" s="31"/>
      <c r="J60" s="29"/>
      <c r="K60" s="32"/>
      <c r="L60" s="29"/>
      <c r="M60" s="32"/>
      <c r="N60" s="29"/>
      <c r="O60" s="32"/>
      <c r="P60" s="208"/>
      <c r="Q60" s="209"/>
      <c r="R60" s="209"/>
      <c r="S60" s="212"/>
      <c r="T60" s="31"/>
      <c r="U60" s="32"/>
      <c r="V60" s="29"/>
      <c r="W60" s="32"/>
      <c r="X60" s="29"/>
      <c r="Y60" s="30">
        <f t="shared" si="12"/>
        <v>0</v>
      </c>
      <c r="Z60" s="16">
        <f t="shared" si="13"/>
        <v>0</v>
      </c>
      <c r="AA60" s="214">
        <f t="shared" si="14"/>
        <v>0</v>
      </c>
      <c r="AD60" s="20"/>
      <c r="AO60" s="28">
        <f t="shared" si="3"/>
        <v>0</v>
      </c>
      <c r="AP60" s="28">
        <f t="shared" si="4"/>
        <v>0</v>
      </c>
      <c r="AQ60" s="28">
        <f t="shared" si="5"/>
        <v>0</v>
      </c>
      <c r="AR60" s="28">
        <f t="shared" si="6"/>
        <v>0</v>
      </c>
      <c r="AS60" s="28">
        <f t="shared" si="7"/>
        <v>0</v>
      </c>
      <c r="AT60" s="229">
        <f t="shared" si="8"/>
        <v>0</v>
      </c>
      <c r="AU60" s="173">
        <f t="shared" si="9"/>
        <v>0</v>
      </c>
      <c r="AV60" s="35">
        <f t="shared" si="10"/>
        <v>0</v>
      </c>
      <c r="AW60" s="173">
        <f t="shared" si="11"/>
        <v>0</v>
      </c>
      <c r="AX60" s="45"/>
    </row>
  </sheetData>
  <pageMargins left="0.25" right="0.25" top="0.75" bottom="0.75" header="0.3" footer="0.3"/>
  <pageSetup paperSize="9" scale="50" orientation="landscape" horizontalDpi="4294967293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3:BA60"/>
  <sheetViews>
    <sheetView showGridLines="0" topLeftCell="B4" zoomScale="75" zoomScaleNormal="75" workbookViewId="0">
      <selection activeCell="B11" sqref="B11:AA26"/>
    </sheetView>
  </sheetViews>
  <sheetFormatPr baseColWidth="10" defaultRowHeight="15" outlineLevelRow="1" outlineLevelCol="2"/>
  <cols>
    <col min="1" max="1" width="4.75" customWidth="1"/>
    <col min="2" max="2" width="25" customWidth="1"/>
    <col min="3" max="3" width="18.125" customWidth="1"/>
    <col min="4" max="4" width="11.375" customWidth="1"/>
    <col min="5" max="5" width="25.25" customWidth="1"/>
    <col min="6" max="7" width="5.75" customWidth="1" outlineLevel="1"/>
    <col min="8" max="9" width="5.75" customWidth="1" outlineLevel="2"/>
    <col min="10" max="25" width="5.75" customWidth="1" outlineLevel="1"/>
    <col min="26" max="26" width="17.125" customWidth="1" outlineLevel="1"/>
    <col min="27" max="27" width="17.875" customWidth="1" outlineLevel="1"/>
    <col min="28" max="28" width="22.75" customWidth="1" outlineLevel="1"/>
    <col min="29" max="29" width="5.75" customWidth="1" outlineLevel="1"/>
    <col min="30" max="30" width="10.75" customWidth="1"/>
    <col min="31" max="31" width="13.125" customWidth="1"/>
    <col min="32" max="32" width="12.875" customWidth="1"/>
    <col min="33" max="33" width="13.375" customWidth="1"/>
    <col min="34" max="35" width="12.375" customWidth="1"/>
    <col min="36" max="39" width="10.75" customWidth="1"/>
    <col min="40" max="40" width="13.375" customWidth="1"/>
    <col min="41" max="44" width="12.75" customWidth="1"/>
    <col min="45" max="45" width="9.25" customWidth="1"/>
    <col min="46" max="46" width="8.875" customWidth="1"/>
  </cols>
  <sheetData>
    <row r="3" spans="1:53" ht="75.75" customHeight="1">
      <c r="T3" s="17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"/>
      <c r="AI3" s="1"/>
    </row>
    <row r="7" spans="1:53" ht="15.75" thickBot="1"/>
    <row r="8" spans="1:53" outlineLevel="1">
      <c r="F8" s="24" t="s">
        <v>15</v>
      </c>
      <c r="G8" s="23"/>
      <c r="H8" s="24" t="s">
        <v>45</v>
      </c>
      <c r="I8" s="23"/>
      <c r="J8" s="24" t="s">
        <v>13</v>
      </c>
      <c r="K8" s="23"/>
      <c r="L8" s="2" t="s">
        <v>17</v>
      </c>
      <c r="M8" s="3"/>
      <c r="N8" s="2" t="s">
        <v>35</v>
      </c>
      <c r="O8" s="3"/>
      <c r="P8" s="2" t="s">
        <v>48</v>
      </c>
      <c r="Q8" s="3"/>
      <c r="R8" s="3"/>
      <c r="S8" s="198"/>
      <c r="T8" s="3" t="s">
        <v>16</v>
      </c>
      <c r="U8" s="3"/>
      <c r="V8" s="2" t="s">
        <v>18</v>
      </c>
      <c r="W8" s="3"/>
      <c r="X8" s="2" t="s">
        <v>14</v>
      </c>
      <c r="Y8" s="3"/>
      <c r="Z8" s="4"/>
      <c r="AA8" s="4"/>
      <c r="AD8" s="20"/>
      <c r="AO8" s="105" t="s">
        <v>15</v>
      </c>
      <c r="AP8" s="105" t="s">
        <v>45</v>
      </c>
      <c r="AQ8" s="105" t="s">
        <v>13</v>
      </c>
      <c r="AR8" s="34" t="s">
        <v>17</v>
      </c>
      <c r="AS8" s="34" t="s">
        <v>35</v>
      </c>
      <c r="AT8" s="34" t="s">
        <v>48</v>
      </c>
      <c r="AU8" s="34" t="s">
        <v>16</v>
      </c>
      <c r="AV8" s="34" t="s">
        <v>18</v>
      </c>
      <c r="AW8" s="34" t="s">
        <v>14</v>
      </c>
      <c r="AX8" s="5"/>
      <c r="AZ8" s="5"/>
      <c r="BA8" s="5"/>
    </row>
    <row r="9" spans="1:53" ht="36.75" thickBot="1">
      <c r="B9" s="149" t="s">
        <v>260</v>
      </c>
      <c r="F9" s="21" t="s">
        <v>42</v>
      </c>
      <c r="G9" s="5"/>
      <c r="H9" s="21" t="s">
        <v>12</v>
      </c>
      <c r="I9" s="5"/>
      <c r="J9" s="21" t="s">
        <v>43</v>
      </c>
      <c r="K9" s="22"/>
      <c r="L9" s="21" t="s">
        <v>46</v>
      </c>
      <c r="M9" s="22"/>
      <c r="N9" s="21" t="s">
        <v>47</v>
      </c>
      <c r="O9" s="22"/>
      <c r="P9" s="199" t="s">
        <v>49</v>
      </c>
      <c r="Q9" s="200"/>
      <c r="R9" s="200"/>
      <c r="S9" s="201"/>
      <c r="T9" s="22" t="s">
        <v>50</v>
      </c>
      <c r="U9" s="22"/>
      <c r="V9" s="21" t="s">
        <v>51</v>
      </c>
      <c r="W9" s="22"/>
      <c r="X9" s="21" t="s">
        <v>44</v>
      </c>
      <c r="Y9" s="22"/>
      <c r="Z9" s="107" t="s">
        <v>21</v>
      </c>
      <c r="AA9" s="107" t="s">
        <v>11</v>
      </c>
      <c r="AD9" s="20"/>
      <c r="AO9" s="104" t="s">
        <v>42</v>
      </c>
      <c r="AP9" s="104" t="s">
        <v>12</v>
      </c>
      <c r="AQ9" s="104" t="s">
        <v>43</v>
      </c>
      <c r="AR9" s="104" t="s">
        <v>46</v>
      </c>
      <c r="AS9" s="104" t="s">
        <v>47</v>
      </c>
      <c r="AT9" s="104" t="s">
        <v>49</v>
      </c>
      <c r="AU9" s="104" t="s">
        <v>50</v>
      </c>
      <c r="AV9" s="104" t="s">
        <v>51</v>
      </c>
      <c r="AW9" s="104" t="s">
        <v>44</v>
      </c>
      <c r="AX9" s="22"/>
      <c r="AZ9" s="22"/>
      <c r="BA9" s="22"/>
    </row>
    <row r="10" spans="1:53" ht="16.5" thickBot="1">
      <c r="A10" s="11" t="s">
        <v>0</v>
      </c>
      <c r="B10" s="12" t="s">
        <v>1</v>
      </c>
      <c r="C10" s="12" t="s">
        <v>2</v>
      </c>
      <c r="D10" s="13" t="s">
        <v>3</v>
      </c>
      <c r="E10" s="12" t="s">
        <v>4</v>
      </c>
      <c r="F10" s="7" t="s">
        <v>37</v>
      </c>
      <c r="G10" s="8" t="s">
        <v>52</v>
      </c>
      <c r="H10" s="7" t="s">
        <v>8</v>
      </c>
      <c r="I10" s="8" t="s">
        <v>5</v>
      </c>
      <c r="J10" s="7" t="s">
        <v>7</v>
      </c>
      <c r="K10" s="8" t="s">
        <v>5</v>
      </c>
      <c r="L10" s="9" t="s">
        <v>37</v>
      </c>
      <c r="M10" s="10" t="s">
        <v>53</v>
      </c>
      <c r="N10" s="9" t="s">
        <v>8</v>
      </c>
      <c r="O10" s="10" t="s">
        <v>5</v>
      </c>
      <c r="P10" s="196" t="s">
        <v>53</v>
      </c>
      <c r="Q10" s="197" t="s">
        <v>8</v>
      </c>
      <c r="R10" s="202" t="s">
        <v>37</v>
      </c>
      <c r="S10" s="203" t="s">
        <v>410</v>
      </c>
      <c r="T10" s="9" t="s">
        <v>8</v>
      </c>
      <c r="U10" s="10" t="s">
        <v>5</v>
      </c>
      <c r="V10" s="9" t="s">
        <v>368</v>
      </c>
      <c r="W10" s="10" t="s">
        <v>6</v>
      </c>
      <c r="X10" s="9" t="s">
        <v>6</v>
      </c>
      <c r="Y10" s="10" t="s">
        <v>6</v>
      </c>
      <c r="Z10" s="106"/>
      <c r="AA10" s="106"/>
      <c r="AB10" s="71"/>
      <c r="AC10" s="68"/>
      <c r="AD10" s="68"/>
      <c r="AO10" s="34" t="s">
        <v>10</v>
      </c>
      <c r="AP10" s="34" t="s">
        <v>10</v>
      </c>
      <c r="AQ10" s="34" t="s">
        <v>10</v>
      </c>
      <c r="AR10" s="34" t="s">
        <v>10</v>
      </c>
      <c r="AS10" s="34" t="s">
        <v>10</v>
      </c>
      <c r="AT10" s="34" t="s">
        <v>10</v>
      </c>
      <c r="AU10" s="34" t="s">
        <v>10</v>
      </c>
      <c r="AV10" s="79" t="s">
        <v>10</v>
      </c>
      <c r="AW10" s="34" t="s">
        <v>10</v>
      </c>
      <c r="AX10" s="5"/>
    </row>
    <row r="11" spans="1:53">
      <c r="A11" s="14">
        <v>1</v>
      </c>
      <c r="B11" s="123" t="s">
        <v>157</v>
      </c>
      <c r="C11" s="123" t="s">
        <v>158</v>
      </c>
      <c r="D11" s="26">
        <v>2004</v>
      </c>
      <c r="E11" s="127" t="s">
        <v>82</v>
      </c>
      <c r="F11" s="125">
        <v>191</v>
      </c>
      <c r="G11" s="164">
        <v>161</v>
      </c>
      <c r="H11" s="166">
        <v>202</v>
      </c>
      <c r="I11" s="167">
        <v>202</v>
      </c>
      <c r="J11" s="25">
        <v>202</v>
      </c>
      <c r="K11" s="152">
        <v>191</v>
      </c>
      <c r="L11" s="25">
        <v>181</v>
      </c>
      <c r="M11" s="152">
        <v>191</v>
      </c>
      <c r="N11" s="102">
        <v>181</v>
      </c>
      <c r="O11" s="84">
        <v>191</v>
      </c>
      <c r="P11" s="217">
        <v>202</v>
      </c>
      <c r="Q11" s="218">
        <v>202</v>
      </c>
      <c r="R11" s="218">
        <v>191</v>
      </c>
      <c r="S11" s="219">
        <v>396.66666666666669</v>
      </c>
      <c r="T11" s="210">
        <v>191</v>
      </c>
      <c r="U11" s="210">
        <v>181</v>
      </c>
      <c r="V11" s="102">
        <v>191</v>
      </c>
      <c r="W11" s="84">
        <v>202</v>
      </c>
      <c r="X11" s="102">
        <v>191</v>
      </c>
      <c r="Y11" s="103">
        <f t="shared" ref="Y11:Y26" si="0">X11</f>
        <v>191</v>
      </c>
      <c r="Z11" s="213">
        <f t="shared" ref="Z11:Z33" si="1">SUM(F11:O11)+SUM(T11:Y11)+S11</f>
        <v>3436.6666666666665</v>
      </c>
      <c r="AA11" s="214">
        <f t="shared" ref="AA11:AA26" si="2">Z11-SMALL(AO11:AW11,1)</f>
        <v>3084.6666666666665</v>
      </c>
      <c r="AB11" s="77"/>
      <c r="AC11" s="77"/>
      <c r="AD11" s="77"/>
      <c r="AO11" s="28">
        <f t="shared" ref="AO11:AO60" si="3">F11+G11</f>
        <v>352</v>
      </c>
      <c r="AP11" s="28">
        <f t="shared" ref="AP11:AP60" si="4">H11+I11</f>
        <v>404</v>
      </c>
      <c r="AQ11" s="28">
        <f t="shared" ref="AQ11:AQ60" si="5">J11+K11</f>
        <v>393</v>
      </c>
      <c r="AR11" s="28">
        <f t="shared" ref="AR11:AR60" si="6">L11+M11</f>
        <v>372</v>
      </c>
      <c r="AS11" s="28">
        <f t="shared" ref="AS11:AS60" si="7">N11+O11</f>
        <v>372</v>
      </c>
      <c r="AT11" s="229">
        <f>S11</f>
        <v>396.66666666666669</v>
      </c>
      <c r="AU11" s="173">
        <f>T11+U11</f>
        <v>372</v>
      </c>
      <c r="AV11" s="35">
        <f>V11+W11</f>
        <v>393</v>
      </c>
      <c r="AW11" s="173">
        <f>X11+Y11</f>
        <v>382</v>
      </c>
      <c r="AX11" s="45"/>
    </row>
    <row r="12" spans="1:53">
      <c r="A12" s="15">
        <v>2</v>
      </c>
      <c r="B12" s="123" t="s">
        <v>155</v>
      </c>
      <c r="C12" s="123" t="s">
        <v>156</v>
      </c>
      <c r="D12" s="173">
        <v>2004</v>
      </c>
      <c r="E12" s="128" t="s">
        <v>69</v>
      </c>
      <c r="F12" s="125">
        <v>181</v>
      </c>
      <c r="G12" s="164">
        <v>191</v>
      </c>
      <c r="H12" s="163">
        <v>181</v>
      </c>
      <c r="I12" s="168">
        <v>181</v>
      </c>
      <c r="J12" s="102">
        <v>181</v>
      </c>
      <c r="K12" s="174">
        <v>181</v>
      </c>
      <c r="L12" s="27">
        <v>171</v>
      </c>
      <c r="M12" s="52">
        <v>161</v>
      </c>
      <c r="N12" s="27">
        <v>202</v>
      </c>
      <c r="O12" s="173">
        <v>181</v>
      </c>
      <c r="P12" s="206">
        <v>161</v>
      </c>
      <c r="Q12" s="207">
        <v>152</v>
      </c>
      <c r="R12" s="207">
        <v>202</v>
      </c>
      <c r="S12" s="220">
        <v>343.33333333333331</v>
      </c>
      <c r="T12" s="210">
        <v>161</v>
      </c>
      <c r="U12" s="210">
        <v>191</v>
      </c>
      <c r="V12" s="27">
        <v>181</v>
      </c>
      <c r="W12" s="173">
        <v>181</v>
      </c>
      <c r="X12" s="27">
        <v>161</v>
      </c>
      <c r="Y12" s="35">
        <f t="shared" si="0"/>
        <v>161</v>
      </c>
      <c r="Z12" s="213">
        <f t="shared" si="1"/>
        <v>3190.3333333333335</v>
      </c>
      <c r="AA12" s="214">
        <f t="shared" si="2"/>
        <v>2868.3333333333335</v>
      </c>
      <c r="AB12" s="77"/>
      <c r="AC12" s="77"/>
      <c r="AD12" s="77"/>
      <c r="AO12" s="28">
        <f t="shared" si="3"/>
        <v>372</v>
      </c>
      <c r="AP12" s="28">
        <f t="shared" si="4"/>
        <v>362</v>
      </c>
      <c r="AQ12" s="28">
        <f t="shared" si="5"/>
        <v>362</v>
      </c>
      <c r="AR12" s="28">
        <f t="shared" si="6"/>
        <v>332</v>
      </c>
      <c r="AS12" s="28">
        <f t="shared" si="7"/>
        <v>383</v>
      </c>
      <c r="AT12" s="229">
        <f t="shared" ref="AT12:AT60" si="8">S12</f>
        <v>343.33333333333331</v>
      </c>
      <c r="AU12" s="173">
        <f t="shared" ref="AU12:AU60" si="9">T12+U12</f>
        <v>352</v>
      </c>
      <c r="AV12" s="35">
        <f t="shared" ref="AV12:AV60" si="10">V12+W12</f>
        <v>362</v>
      </c>
      <c r="AW12" s="173">
        <f t="shared" ref="AW12:AW60" si="11">X12+Y12</f>
        <v>322</v>
      </c>
      <c r="AX12" s="45"/>
    </row>
    <row r="13" spans="1:53">
      <c r="A13" s="15">
        <v>3</v>
      </c>
      <c r="B13" s="123" t="s">
        <v>164</v>
      </c>
      <c r="C13" s="123" t="s">
        <v>123</v>
      </c>
      <c r="D13" s="173">
        <v>2005</v>
      </c>
      <c r="E13" s="128" t="s">
        <v>114</v>
      </c>
      <c r="F13" s="125">
        <v>144</v>
      </c>
      <c r="G13" s="164">
        <v>120</v>
      </c>
      <c r="H13" s="163">
        <v>191</v>
      </c>
      <c r="I13" s="168">
        <v>171</v>
      </c>
      <c r="J13" s="102">
        <v>191</v>
      </c>
      <c r="K13" s="174">
        <v>161</v>
      </c>
      <c r="L13" s="27">
        <v>191</v>
      </c>
      <c r="M13" s="52">
        <v>181</v>
      </c>
      <c r="N13" s="27">
        <v>171</v>
      </c>
      <c r="O13" s="173">
        <v>161</v>
      </c>
      <c r="P13" s="206">
        <v>191</v>
      </c>
      <c r="Q13" s="207">
        <v>161</v>
      </c>
      <c r="R13" s="207">
        <v>181</v>
      </c>
      <c r="S13" s="220">
        <v>355.33333333333331</v>
      </c>
      <c r="T13" s="210">
        <v>152</v>
      </c>
      <c r="U13" s="210">
        <v>171</v>
      </c>
      <c r="V13" s="27">
        <v>202</v>
      </c>
      <c r="W13" s="173">
        <v>191</v>
      </c>
      <c r="X13" s="27">
        <v>171</v>
      </c>
      <c r="Y13" s="35">
        <f t="shared" si="0"/>
        <v>171</v>
      </c>
      <c r="Z13" s="213">
        <f t="shared" si="1"/>
        <v>3095.3333333333335</v>
      </c>
      <c r="AA13" s="214">
        <f t="shared" si="2"/>
        <v>2831.3333333333335</v>
      </c>
      <c r="AB13" s="77"/>
      <c r="AC13" s="77"/>
      <c r="AD13" s="77"/>
      <c r="AO13" s="28">
        <f t="shared" si="3"/>
        <v>264</v>
      </c>
      <c r="AP13" s="28">
        <f t="shared" si="4"/>
        <v>362</v>
      </c>
      <c r="AQ13" s="28">
        <f t="shared" si="5"/>
        <v>352</v>
      </c>
      <c r="AR13" s="28">
        <f t="shared" si="6"/>
        <v>372</v>
      </c>
      <c r="AS13" s="28">
        <f t="shared" si="7"/>
        <v>332</v>
      </c>
      <c r="AT13" s="229">
        <f t="shared" si="8"/>
        <v>355.33333333333331</v>
      </c>
      <c r="AU13" s="173">
        <f t="shared" si="9"/>
        <v>323</v>
      </c>
      <c r="AV13" s="35">
        <f t="shared" si="10"/>
        <v>393</v>
      </c>
      <c r="AW13" s="173">
        <f t="shared" si="11"/>
        <v>342</v>
      </c>
      <c r="AX13" s="45"/>
    </row>
    <row r="14" spans="1:53">
      <c r="A14" s="15">
        <v>4</v>
      </c>
      <c r="B14" s="123" t="s">
        <v>91</v>
      </c>
      <c r="C14" s="123" t="s">
        <v>159</v>
      </c>
      <c r="D14" s="173">
        <v>2005</v>
      </c>
      <c r="E14" s="128" t="s">
        <v>82</v>
      </c>
      <c r="F14" s="125">
        <v>161</v>
      </c>
      <c r="G14" s="164">
        <v>144</v>
      </c>
      <c r="H14" s="163">
        <v>128</v>
      </c>
      <c r="I14" s="168">
        <v>152</v>
      </c>
      <c r="J14" s="102">
        <v>144</v>
      </c>
      <c r="K14" s="174">
        <v>152</v>
      </c>
      <c r="L14" s="27">
        <v>144</v>
      </c>
      <c r="M14" s="52">
        <v>171</v>
      </c>
      <c r="N14" s="27">
        <v>128</v>
      </c>
      <c r="O14" s="173">
        <v>171</v>
      </c>
      <c r="P14" s="206">
        <v>152</v>
      </c>
      <c r="Q14" s="207">
        <v>181</v>
      </c>
      <c r="R14" s="207">
        <v>171</v>
      </c>
      <c r="S14" s="220">
        <v>336</v>
      </c>
      <c r="T14" s="210">
        <v>171</v>
      </c>
      <c r="U14" s="210">
        <v>136</v>
      </c>
      <c r="V14" s="27">
        <v>161</v>
      </c>
      <c r="W14" s="173">
        <v>152</v>
      </c>
      <c r="X14" s="27">
        <v>136</v>
      </c>
      <c r="Y14" s="35">
        <f t="shared" si="0"/>
        <v>136</v>
      </c>
      <c r="Z14" s="213">
        <f t="shared" si="1"/>
        <v>2723</v>
      </c>
      <c r="AA14" s="214">
        <f t="shared" si="2"/>
        <v>2451</v>
      </c>
      <c r="AB14" s="77"/>
      <c r="AC14" s="77"/>
      <c r="AD14" s="77"/>
      <c r="AO14" s="28">
        <f t="shared" si="3"/>
        <v>305</v>
      </c>
      <c r="AP14" s="28">
        <f t="shared" si="4"/>
        <v>280</v>
      </c>
      <c r="AQ14" s="28">
        <f t="shared" si="5"/>
        <v>296</v>
      </c>
      <c r="AR14" s="28">
        <f t="shared" si="6"/>
        <v>315</v>
      </c>
      <c r="AS14" s="28">
        <f t="shared" si="7"/>
        <v>299</v>
      </c>
      <c r="AT14" s="229">
        <f t="shared" si="8"/>
        <v>336</v>
      </c>
      <c r="AU14" s="173">
        <f t="shared" si="9"/>
        <v>307</v>
      </c>
      <c r="AV14" s="35">
        <f t="shared" si="10"/>
        <v>313</v>
      </c>
      <c r="AW14" s="173">
        <f t="shared" si="11"/>
        <v>272</v>
      </c>
      <c r="AX14" s="45"/>
    </row>
    <row r="15" spans="1:53">
      <c r="A15" s="15">
        <v>5</v>
      </c>
      <c r="B15" s="123" t="s">
        <v>96</v>
      </c>
      <c r="C15" s="123" t="s">
        <v>165</v>
      </c>
      <c r="D15" s="173">
        <v>2005</v>
      </c>
      <c r="E15" s="128" t="s">
        <v>114</v>
      </c>
      <c r="F15" s="125">
        <v>136</v>
      </c>
      <c r="G15" s="164">
        <v>115</v>
      </c>
      <c r="H15" s="163">
        <v>171</v>
      </c>
      <c r="I15" s="168">
        <v>161</v>
      </c>
      <c r="J15" s="102">
        <v>136</v>
      </c>
      <c r="K15" s="174">
        <v>171</v>
      </c>
      <c r="L15" s="27">
        <v>161</v>
      </c>
      <c r="M15" s="52">
        <v>136</v>
      </c>
      <c r="N15" s="27">
        <v>161</v>
      </c>
      <c r="O15" s="173">
        <v>152</v>
      </c>
      <c r="P15" s="206">
        <v>115</v>
      </c>
      <c r="Q15" s="207">
        <v>136</v>
      </c>
      <c r="R15" s="207">
        <v>161</v>
      </c>
      <c r="S15" s="220">
        <v>274.66666666666669</v>
      </c>
      <c r="T15" s="210">
        <v>120</v>
      </c>
      <c r="U15" s="210">
        <v>144</v>
      </c>
      <c r="V15" s="27">
        <v>144</v>
      </c>
      <c r="W15" s="173">
        <v>161</v>
      </c>
      <c r="X15" s="27">
        <v>144</v>
      </c>
      <c r="Y15" s="35">
        <f t="shared" si="0"/>
        <v>144</v>
      </c>
      <c r="Z15" s="213">
        <f t="shared" si="1"/>
        <v>2631.6666666666665</v>
      </c>
      <c r="AA15" s="214">
        <f t="shared" si="2"/>
        <v>2380.6666666666665</v>
      </c>
      <c r="AB15" s="77"/>
      <c r="AC15" s="77"/>
      <c r="AD15" s="77"/>
      <c r="AO15" s="28">
        <f t="shared" si="3"/>
        <v>251</v>
      </c>
      <c r="AP15" s="28">
        <f t="shared" si="4"/>
        <v>332</v>
      </c>
      <c r="AQ15" s="28">
        <f t="shared" si="5"/>
        <v>307</v>
      </c>
      <c r="AR15" s="28">
        <f t="shared" si="6"/>
        <v>297</v>
      </c>
      <c r="AS15" s="28">
        <f t="shared" si="7"/>
        <v>313</v>
      </c>
      <c r="AT15" s="229">
        <f t="shared" si="8"/>
        <v>274.66666666666669</v>
      </c>
      <c r="AU15" s="173">
        <f t="shared" si="9"/>
        <v>264</v>
      </c>
      <c r="AV15" s="35">
        <f t="shared" si="10"/>
        <v>305</v>
      </c>
      <c r="AW15" s="173">
        <f t="shared" si="11"/>
        <v>288</v>
      </c>
      <c r="AX15" s="45"/>
    </row>
    <row r="16" spans="1:53">
      <c r="A16" s="15">
        <v>6</v>
      </c>
      <c r="B16" s="123" t="s">
        <v>153</v>
      </c>
      <c r="C16" s="123" t="s">
        <v>154</v>
      </c>
      <c r="D16" s="173">
        <v>2005</v>
      </c>
      <c r="E16" s="128" t="s">
        <v>82</v>
      </c>
      <c r="F16" s="125">
        <v>171</v>
      </c>
      <c r="G16" s="164">
        <v>202</v>
      </c>
      <c r="H16" s="163">
        <v>120</v>
      </c>
      <c r="I16" s="168">
        <v>128</v>
      </c>
      <c r="J16" s="102">
        <v>128</v>
      </c>
      <c r="K16" s="174">
        <v>136</v>
      </c>
      <c r="L16" s="27">
        <v>115</v>
      </c>
      <c r="M16" s="52">
        <v>105</v>
      </c>
      <c r="N16" s="27">
        <v>136</v>
      </c>
      <c r="O16" s="173">
        <v>136</v>
      </c>
      <c r="P16" s="206">
        <v>181</v>
      </c>
      <c r="Q16" s="207">
        <v>191</v>
      </c>
      <c r="R16" s="207">
        <v>152</v>
      </c>
      <c r="S16" s="220">
        <v>349.33333333333331</v>
      </c>
      <c r="T16" s="210">
        <v>181</v>
      </c>
      <c r="U16" s="210">
        <v>152</v>
      </c>
      <c r="V16" s="27">
        <v>152</v>
      </c>
      <c r="W16" s="173">
        <v>144</v>
      </c>
      <c r="X16" s="27">
        <v>120</v>
      </c>
      <c r="Y16" s="35">
        <f t="shared" si="0"/>
        <v>120</v>
      </c>
      <c r="Z16" s="213">
        <f t="shared" si="1"/>
        <v>2595.3333333333335</v>
      </c>
      <c r="AA16" s="214">
        <f t="shared" si="2"/>
        <v>2375.3333333333335</v>
      </c>
      <c r="AB16" s="77"/>
      <c r="AC16" s="77"/>
      <c r="AD16" s="77"/>
      <c r="AO16" s="28">
        <f t="shared" si="3"/>
        <v>373</v>
      </c>
      <c r="AP16" s="28">
        <f t="shared" si="4"/>
        <v>248</v>
      </c>
      <c r="AQ16" s="28">
        <f t="shared" si="5"/>
        <v>264</v>
      </c>
      <c r="AR16" s="28">
        <f t="shared" si="6"/>
        <v>220</v>
      </c>
      <c r="AS16" s="28">
        <f t="shared" si="7"/>
        <v>272</v>
      </c>
      <c r="AT16" s="229">
        <f t="shared" si="8"/>
        <v>349.33333333333331</v>
      </c>
      <c r="AU16" s="173">
        <f t="shared" si="9"/>
        <v>333</v>
      </c>
      <c r="AV16" s="35">
        <f t="shared" si="10"/>
        <v>296</v>
      </c>
      <c r="AW16" s="173">
        <f t="shared" si="11"/>
        <v>240</v>
      </c>
      <c r="AX16" s="45"/>
    </row>
    <row r="17" spans="1:50">
      <c r="A17" s="15">
        <v>7</v>
      </c>
      <c r="B17" s="123" t="s">
        <v>89</v>
      </c>
      <c r="C17" s="123" t="s">
        <v>94</v>
      </c>
      <c r="D17" s="161">
        <v>2004</v>
      </c>
      <c r="E17" s="128" t="s">
        <v>69</v>
      </c>
      <c r="F17" s="125">
        <v>152</v>
      </c>
      <c r="G17" s="164">
        <v>136</v>
      </c>
      <c r="H17" s="163">
        <v>152</v>
      </c>
      <c r="I17" s="168">
        <v>80</v>
      </c>
      <c r="J17" s="102">
        <v>115</v>
      </c>
      <c r="K17" s="174">
        <v>144</v>
      </c>
      <c r="L17" s="27">
        <v>152</v>
      </c>
      <c r="M17" s="52">
        <v>120</v>
      </c>
      <c r="N17" s="27">
        <v>152</v>
      </c>
      <c r="O17" s="161">
        <v>120</v>
      </c>
      <c r="P17" s="206">
        <v>128</v>
      </c>
      <c r="Q17" s="207">
        <v>144</v>
      </c>
      <c r="R17" s="207">
        <v>144</v>
      </c>
      <c r="S17" s="220">
        <v>277.33333333333331</v>
      </c>
      <c r="T17" s="210">
        <v>144</v>
      </c>
      <c r="U17" s="210">
        <v>161</v>
      </c>
      <c r="V17" s="27">
        <v>171</v>
      </c>
      <c r="W17" s="173">
        <v>171</v>
      </c>
      <c r="X17" s="27">
        <v>152</v>
      </c>
      <c r="Y17" s="35">
        <f t="shared" si="0"/>
        <v>152</v>
      </c>
      <c r="Z17" s="213">
        <f t="shared" si="1"/>
        <v>2551.3333333333335</v>
      </c>
      <c r="AA17" s="214">
        <f t="shared" si="2"/>
        <v>2319.3333333333335</v>
      </c>
      <c r="AB17" s="77"/>
      <c r="AC17" s="77"/>
      <c r="AD17" s="77"/>
      <c r="AO17" s="28">
        <f t="shared" si="3"/>
        <v>288</v>
      </c>
      <c r="AP17" s="28">
        <f t="shared" si="4"/>
        <v>232</v>
      </c>
      <c r="AQ17" s="28">
        <f t="shared" si="5"/>
        <v>259</v>
      </c>
      <c r="AR17" s="28">
        <f t="shared" si="6"/>
        <v>272</v>
      </c>
      <c r="AS17" s="28">
        <f t="shared" si="7"/>
        <v>272</v>
      </c>
      <c r="AT17" s="229">
        <f t="shared" si="8"/>
        <v>277.33333333333331</v>
      </c>
      <c r="AU17" s="173">
        <f t="shared" si="9"/>
        <v>305</v>
      </c>
      <c r="AV17" s="35">
        <f t="shared" si="10"/>
        <v>342</v>
      </c>
      <c r="AW17" s="173">
        <f t="shared" si="11"/>
        <v>304</v>
      </c>
      <c r="AX17" s="45"/>
    </row>
    <row r="18" spans="1:50">
      <c r="A18" s="15">
        <v>8</v>
      </c>
      <c r="B18" s="123" t="s">
        <v>160</v>
      </c>
      <c r="C18" s="123" t="s">
        <v>161</v>
      </c>
      <c r="D18" s="28">
        <v>2004</v>
      </c>
      <c r="E18" s="128" t="s">
        <v>82</v>
      </c>
      <c r="F18" s="125">
        <v>120</v>
      </c>
      <c r="G18" s="164">
        <v>171</v>
      </c>
      <c r="H18" s="163">
        <v>136</v>
      </c>
      <c r="I18" s="168">
        <v>115</v>
      </c>
      <c r="J18" s="102">
        <v>120</v>
      </c>
      <c r="K18" s="174">
        <v>115</v>
      </c>
      <c r="L18" s="27">
        <v>110</v>
      </c>
      <c r="M18" s="52">
        <v>110</v>
      </c>
      <c r="N18" s="27">
        <v>110</v>
      </c>
      <c r="O18" s="28">
        <v>128</v>
      </c>
      <c r="P18" s="206">
        <v>144</v>
      </c>
      <c r="Q18" s="207">
        <v>120</v>
      </c>
      <c r="R18" s="207">
        <v>128</v>
      </c>
      <c r="S18" s="220">
        <v>261.33333333333331</v>
      </c>
      <c r="T18" s="210">
        <v>136</v>
      </c>
      <c r="U18" s="210">
        <v>128</v>
      </c>
      <c r="V18" s="27">
        <v>128</v>
      </c>
      <c r="W18" s="173">
        <v>128</v>
      </c>
      <c r="X18" s="27">
        <v>110</v>
      </c>
      <c r="Y18" s="35">
        <f t="shared" si="0"/>
        <v>110</v>
      </c>
      <c r="Z18" s="213">
        <f t="shared" si="1"/>
        <v>2236.3333333333335</v>
      </c>
      <c r="AA18" s="214">
        <f t="shared" si="2"/>
        <v>2016.3333333333335</v>
      </c>
      <c r="AB18" s="77"/>
      <c r="AC18" s="77"/>
      <c r="AD18" s="77"/>
      <c r="AO18" s="28">
        <f t="shared" si="3"/>
        <v>291</v>
      </c>
      <c r="AP18" s="28">
        <f t="shared" si="4"/>
        <v>251</v>
      </c>
      <c r="AQ18" s="28">
        <f t="shared" si="5"/>
        <v>235</v>
      </c>
      <c r="AR18" s="28">
        <f t="shared" si="6"/>
        <v>220</v>
      </c>
      <c r="AS18" s="28">
        <f t="shared" si="7"/>
        <v>238</v>
      </c>
      <c r="AT18" s="229">
        <f t="shared" si="8"/>
        <v>261.33333333333331</v>
      </c>
      <c r="AU18" s="173">
        <f t="shared" si="9"/>
        <v>264</v>
      </c>
      <c r="AV18" s="35">
        <f t="shared" si="10"/>
        <v>256</v>
      </c>
      <c r="AW18" s="173">
        <f t="shared" si="11"/>
        <v>220</v>
      </c>
      <c r="AX18" s="45"/>
    </row>
    <row r="19" spans="1:50">
      <c r="A19" s="15">
        <v>9</v>
      </c>
      <c r="B19" s="123" t="s">
        <v>151</v>
      </c>
      <c r="C19" s="123" t="s">
        <v>152</v>
      </c>
      <c r="D19" s="161">
        <v>2004</v>
      </c>
      <c r="E19" s="128" t="s">
        <v>170</v>
      </c>
      <c r="F19" s="125">
        <v>202</v>
      </c>
      <c r="G19" s="164">
        <v>181</v>
      </c>
      <c r="H19" s="163"/>
      <c r="I19" s="168"/>
      <c r="J19" s="102">
        <v>152</v>
      </c>
      <c r="K19" s="174">
        <v>202</v>
      </c>
      <c r="L19" s="27">
        <v>202</v>
      </c>
      <c r="M19" s="52">
        <v>202</v>
      </c>
      <c r="N19" s="27">
        <v>191</v>
      </c>
      <c r="O19" s="161">
        <v>202</v>
      </c>
      <c r="P19" s="206"/>
      <c r="Q19" s="207"/>
      <c r="R19" s="207"/>
      <c r="S19" s="220"/>
      <c r="T19" s="210">
        <v>202</v>
      </c>
      <c r="U19" s="210">
        <v>202</v>
      </c>
      <c r="V19" s="27"/>
      <c r="W19" s="173"/>
      <c r="X19" s="27"/>
      <c r="Y19" s="35">
        <f t="shared" si="0"/>
        <v>0</v>
      </c>
      <c r="Z19" s="213">
        <f t="shared" si="1"/>
        <v>1938</v>
      </c>
      <c r="AA19" s="214">
        <f t="shared" si="2"/>
        <v>1938</v>
      </c>
      <c r="AB19" s="77"/>
      <c r="AC19" s="77"/>
      <c r="AD19" s="77"/>
      <c r="AO19" s="28">
        <f t="shared" si="3"/>
        <v>383</v>
      </c>
      <c r="AP19" s="28">
        <f t="shared" si="4"/>
        <v>0</v>
      </c>
      <c r="AQ19" s="28">
        <f t="shared" si="5"/>
        <v>354</v>
      </c>
      <c r="AR19" s="28">
        <f t="shared" si="6"/>
        <v>404</v>
      </c>
      <c r="AS19" s="28">
        <f t="shared" si="7"/>
        <v>393</v>
      </c>
      <c r="AT19" s="229">
        <f t="shared" si="8"/>
        <v>0</v>
      </c>
      <c r="AU19" s="173">
        <f t="shared" si="9"/>
        <v>404</v>
      </c>
      <c r="AV19" s="35">
        <f t="shared" si="10"/>
        <v>0</v>
      </c>
      <c r="AW19" s="173">
        <f t="shared" si="11"/>
        <v>0</v>
      </c>
      <c r="AX19" s="45"/>
    </row>
    <row r="20" spans="1:50">
      <c r="A20" s="15">
        <v>10</v>
      </c>
      <c r="B20" s="55" t="s">
        <v>166</v>
      </c>
      <c r="C20" s="55" t="s">
        <v>167</v>
      </c>
      <c r="D20" s="161">
        <v>2005</v>
      </c>
      <c r="E20" s="130" t="s">
        <v>114</v>
      </c>
      <c r="F20" s="125">
        <v>115</v>
      </c>
      <c r="G20" s="164">
        <v>128</v>
      </c>
      <c r="H20" s="163"/>
      <c r="I20" s="168"/>
      <c r="J20" s="102">
        <v>171</v>
      </c>
      <c r="K20" s="174">
        <v>110</v>
      </c>
      <c r="L20" s="27">
        <v>128</v>
      </c>
      <c r="M20" s="52">
        <v>115</v>
      </c>
      <c r="N20" s="27">
        <v>115</v>
      </c>
      <c r="O20" s="161">
        <v>115</v>
      </c>
      <c r="P20" s="206">
        <v>136</v>
      </c>
      <c r="Q20" s="207">
        <v>115</v>
      </c>
      <c r="R20" s="207">
        <v>120</v>
      </c>
      <c r="S20" s="220">
        <v>247.33333333333334</v>
      </c>
      <c r="T20" s="210"/>
      <c r="U20" s="210"/>
      <c r="V20" s="27">
        <v>136</v>
      </c>
      <c r="W20" s="173">
        <v>136</v>
      </c>
      <c r="X20" s="27"/>
      <c r="Y20" s="35">
        <f t="shared" si="0"/>
        <v>0</v>
      </c>
      <c r="Z20" s="213">
        <f t="shared" si="1"/>
        <v>1516.3333333333333</v>
      </c>
      <c r="AA20" s="214">
        <f t="shared" si="2"/>
        <v>1516.3333333333333</v>
      </c>
      <c r="AB20" s="77"/>
      <c r="AC20" s="77"/>
      <c r="AD20" s="77"/>
      <c r="AO20" s="28">
        <f t="shared" si="3"/>
        <v>243</v>
      </c>
      <c r="AP20" s="28">
        <f t="shared" si="4"/>
        <v>0</v>
      </c>
      <c r="AQ20" s="28">
        <f t="shared" si="5"/>
        <v>281</v>
      </c>
      <c r="AR20" s="28">
        <f t="shared" si="6"/>
        <v>243</v>
      </c>
      <c r="AS20" s="28">
        <f t="shared" si="7"/>
        <v>230</v>
      </c>
      <c r="AT20" s="229">
        <f t="shared" si="8"/>
        <v>247.33333333333334</v>
      </c>
      <c r="AU20" s="173">
        <f t="shared" si="9"/>
        <v>0</v>
      </c>
      <c r="AV20" s="35">
        <f t="shared" si="10"/>
        <v>272</v>
      </c>
      <c r="AW20" s="173">
        <f t="shared" si="11"/>
        <v>0</v>
      </c>
      <c r="AX20" s="45"/>
    </row>
    <row r="21" spans="1:50">
      <c r="A21" s="15">
        <v>11</v>
      </c>
      <c r="B21" s="124" t="s">
        <v>162</v>
      </c>
      <c r="C21" s="124" t="s">
        <v>163</v>
      </c>
      <c r="D21" s="28">
        <v>2005</v>
      </c>
      <c r="E21" s="129" t="s">
        <v>69</v>
      </c>
      <c r="F21" s="126">
        <v>128</v>
      </c>
      <c r="G21" s="164">
        <v>152</v>
      </c>
      <c r="H21" s="163">
        <v>110</v>
      </c>
      <c r="I21" s="168">
        <v>144</v>
      </c>
      <c r="J21" s="102">
        <v>161</v>
      </c>
      <c r="K21" s="174">
        <v>128</v>
      </c>
      <c r="L21" s="27">
        <v>120</v>
      </c>
      <c r="M21" s="52">
        <v>144</v>
      </c>
      <c r="N21" s="27">
        <v>144</v>
      </c>
      <c r="O21" s="28">
        <v>144</v>
      </c>
      <c r="P21" s="206"/>
      <c r="Q21" s="207"/>
      <c r="R21" s="207"/>
      <c r="S21" s="220"/>
      <c r="T21" s="210"/>
      <c r="U21" s="210"/>
      <c r="V21" s="27"/>
      <c r="W21" s="173"/>
      <c r="X21" s="27"/>
      <c r="Y21" s="35">
        <f t="shared" si="0"/>
        <v>0</v>
      </c>
      <c r="Z21" s="213">
        <f t="shared" si="1"/>
        <v>1375</v>
      </c>
      <c r="AA21" s="214">
        <f t="shared" si="2"/>
        <v>1375</v>
      </c>
      <c r="AB21" s="77"/>
      <c r="AC21" s="77"/>
      <c r="AD21" s="77"/>
      <c r="AO21" s="28">
        <f t="shared" si="3"/>
        <v>280</v>
      </c>
      <c r="AP21" s="28">
        <f t="shared" si="4"/>
        <v>254</v>
      </c>
      <c r="AQ21" s="28">
        <f t="shared" si="5"/>
        <v>289</v>
      </c>
      <c r="AR21" s="28">
        <f t="shared" si="6"/>
        <v>264</v>
      </c>
      <c r="AS21" s="28">
        <f t="shared" si="7"/>
        <v>288</v>
      </c>
      <c r="AT21" s="229">
        <f t="shared" si="8"/>
        <v>0</v>
      </c>
      <c r="AU21" s="173">
        <f t="shared" si="9"/>
        <v>0</v>
      </c>
      <c r="AV21" s="35">
        <f t="shared" si="10"/>
        <v>0</v>
      </c>
      <c r="AW21" s="173">
        <f t="shared" si="11"/>
        <v>0</v>
      </c>
      <c r="AX21" s="45"/>
    </row>
    <row r="22" spans="1:50">
      <c r="A22" s="15">
        <v>12</v>
      </c>
      <c r="B22" s="162" t="s">
        <v>297</v>
      </c>
      <c r="C22" s="162" t="s">
        <v>298</v>
      </c>
      <c r="D22" s="28">
        <v>2005</v>
      </c>
      <c r="E22" s="174" t="s">
        <v>81</v>
      </c>
      <c r="F22" s="182"/>
      <c r="G22" s="165"/>
      <c r="H22" s="163">
        <v>144</v>
      </c>
      <c r="I22" s="168">
        <v>136</v>
      </c>
      <c r="J22" s="102"/>
      <c r="K22" s="174"/>
      <c r="L22" s="27">
        <v>136</v>
      </c>
      <c r="M22" s="52">
        <v>152</v>
      </c>
      <c r="N22" s="27">
        <v>120</v>
      </c>
      <c r="O22" s="28">
        <v>110</v>
      </c>
      <c r="P22" s="206">
        <v>171</v>
      </c>
      <c r="Q22" s="207">
        <v>171</v>
      </c>
      <c r="R22" s="207">
        <v>136</v>
      </c>
      <c r="S22" s="220">
        <v>318.66666666666669</v>
      </c>
      <c r="T22" s="210"/>
      <c r="U22" s="210"/>
      <c r="V22" s="27"/>
      <c r="W22" s="173"/>
      <c r="X22" s="27"/>
      <c r="Y22" s="35">
        <f t="shared" si="0"/>
        <v>0</v>
      </c>
      <c r="Z22" s="213">
        <f t="shared" si="1"/>
        <v>1116.6666666666667</v>
      </c>
      <c r="AA22" s="214">
        <f t="shared" si="2"/>
        <v>1116.6666666666667</v>
      </c>
      <c r="AB22" s="85"/>
      <c r="AC22" s="68"/>
      <c r="AD22" s="68"/>
      <c r="AO22" s="28">
        <f t="shared" si="3"/>
        <v>0</v>
      </c>
      <c r="AP22" s="28">
        <f t="shared" si="4"/>
        <v>280</v>
      </c>
      <c r="AQ22" s="28">
        <f t="shared" si="5"/>
        <v>0</v>
      </c>
      <c r="AR22" s="28">
        <f t="shared" si="6"/>
        <v>288</v>
      </c>
      <c r="AS22" s="28">
        <f t="shared" si="7"/>
        <v>230</v>
      </c>
      <c r="AT22" s="229">
        <f t="shared" si="8"/>
        <v>318.66666666666669</v>
      </c>
      <c r="AU22" s="173">
        <f t="shared" si="9"/>
        <v>0</v>
      </c>
      <c r="AV22" s="35">
        <f t="shared" si="10"/>
        <v>0</v>
      </c>
      <c r="AW22" s="173">
        <f t="shared" si="11"/>
        <v>0</v>
      </c>
      <c r="AX22" s="45"/>
    </row>
    <row r="23" spans="1:50">
      <c r="A23" s="15">
        <v>13</v>
      </c>
      <c r="B23" s="180" t="s">
        <v>168</v>
      </c>
      <c r="C23" s="55" t="s">
        <v>169</v>
      </c>
      <c r="D23" s="28">
        <v>2005</v>
      </c>
      <c r="E23" s="130" t="s">
        <v>124</v>
      </c>
      <c r="F23" s="169">
        <v>110</v>
      </c>
      <c r="G23" s="164">
        <v>110</v>
      </c>
      <c r="H23" s="163"/>
      <c r="I23" s="168"/>
      <c r="J23" s="102">
        <v>110</v>
      </c>
      <c r="K23" s="174">
        <v>120</v>
      </c>
      <c r="L23" s="27"/>
      <c r="M23" s="52"/>
      <c r="N23" s="27"/>
      <c r="O23" s="28"/>
      <c r="P23" s="206"/>
      <c r="Q23" s="207"/>
      <c r="R23" s="207"/>
      <c r="S23" s="236"/>
      <c r="T23" s="210"/>
      <c r="U23" s="210"/>
      <c r="V23" s="27"/>
      <c r="W23" s="173"/>
      <c r="X23" s="27"/>
      <c r="Y23" s="35">
        <f t="shared" si="0"/>
        <v>0</v>
      </c>
      <c r="Z23" s="213">
        <f t="shared" si="1"/>
        <v>450</v>
      </c>
      <c r="AA23" s="214">
        <f t="shared" si="2"/>
        <v>450</v>
      </c>
      <c r="AB23" s="86"/>
      <c r="AC23" s="68"/>
      <c r="AD23" s="68"/>
      <c r="AO23" s="28">
        <f t="shared" si="3"/>
        <v>220</v>
      </c>
      <c r="AP23" s="28">
        <f t="shared" si="4"/>
        <v>0</v>
      </c>
      <c r="AQ23" s="28">
        <f t="shared" si="5"/>
        <v>230</v>
      </c>
      <c r="AR23" s="28">
        <f t="shared" si="6"/>
        <v>0</v>
      </c>
      <c r="AS23" s="28">
        <f t="shared" si="7"/>
        <v>0</v>
      </c>
      <c r="AT23" s="229">
        <f t="shared" si="8"/>
        <v>0</v>
      </c>
      <c r="AU23" s="173">
        <f t="shared" si="9"/>
        <v>0</v>
      </c>
      <c r="AV23" s="35">
        <f t="shared" si="10"/>
        <v>0</v>
      </c>
      <c r="AW23" s="173">
        <f t="shared" si="11"/>
        <v>0</v>
      </c>
      <c r="AX23" s="45"/>
    </row>
    <row r="24" spans="1:50">
      <c r="A24" s="15">
        <v>14</v>
      </c>
      <c r="B24" s="178" t="s">
        <v>379</v>
      </c>
      <c r="C24" s="177" t="s">
        <v>380</v>
      </c>
      <c r="D24" s="28">
        <v>2005</v>
      </c>
      <c r="E24" s="52" t="s">
        <v>84</v>
      </c>
      <c r="F24" s="27"/>
      <c r="G24" s="35"/>
      <c r="H24" s="27"/>
      <c r="I24" s="52"/>
      <c r="J24" s="102"/>
      <c r="K24" s="174"/>
      <c r="L24" s="27">
        <v>105</v>
      </c>
      <c r="M24" s="52">
        <v>128</v>
      </c>
      <c r="N24" s="27"/>
      <c r="O24" s="28"/>
      <c r="P24" s="206"/>
      <c r="Q24" s="207"/>
      <c r="R24" s="207"/>
      <c r="S24" s="236"/>
      <c r="T24" s="210"/>
      <c r="U24" s="210"/>
      <c r="V24" s="27"/>
      <c r="W24" s="173"/>
      <c r="X24" s="27"/>
      <c r="Y24" s="35">
        <f t="shared" si="0"/>
        <v>0</v>
      </c>
      <c r="Z24" s="213">
        <f t="shared" si="1"/>
        <v>233</v>
      </c>
      <c r="AA24" s="214">
        <f t="shared" si="2"/>
        <v>233</v>
      </c>
      <c r="AB24" s="86"/>
      <c r="AC24" s="68"/>
      <c r="AD24" s="68"/>
      <c r="AO24" s="28">
        <f t="shared" si="3"/>
        <v>0</v>
      </c>
      <c r="AP24" s="28">
        <f t="shared" si="4"/>
        <v>0</v>
      </c>
      <c r="AQ24" s="28">
        <f t="shared" si="5"/>
        <v>0</v>
      </c>
      <c r="AR24" s="28">
        <f t="shared" si="6"/>
        <v>233</v>
      </c>
      <c r="AS24" s="28">
        <f t="shared" si="7"/>
        <v>0</v>
      </c>
      <c r="AT24" s="229">
        <f t="shared" si="8"/>
        <v>0</v>
      </c>
      <c r="AU24" s="173">
        <f t="shared" si="9"/>
        <v>0</v>
      </c>
      <c r="AV24" s="35">
        <f t="shared" si="10"/>
        <v>0</v>
      </c>
      <c r="AW24" s="173">
        <f t="shared" si="11"/>
        <v>0</v>
      </c>
      <c r="AX24" s="45"/>
    </row>
    <row r="25" spans="1:50">
      <c r="A25" s="15">
        <v>15</v>
      </c>
      <c r="B25" s="53" t="s">
        <v>353</v>
      </c>
      <c r="C25" s="53" t="s">
        <v>158</v>
      </c>
      <c r="D25" s="28">
        <v>2004</v>
      </c>
      <c r="E25" s="52" t="s">
        <v>124</v>
      </c>
      <c r="F25" s="27"/>
      <c r="G25" s="173"/>
      <c r="H25" s="27"/>
      <c r="I25" s="173"/>
      <c r="J25" s="102">
        <v>105</v>
      </c>
      <c r="K25" s="174">
        <v>105</v>
      </c>
      <c r="L25" s="27"/>
      <c r="M25" s="52"/>
      <c r="N25" s="27"/>
      <c r="O25" s="28"/>
      <c r="P25" s="206"/>
      <c r="Q25" s="207"/>
      <c r="R25" s="207"/>
      <c r="S25" s="226"/>
      <c r="T25" s="210"/>
      <c r="U25" s="210"/>
      <c r="V25" s="27"/>
      <c r="W25" s="173"/>
      <c r="X25" s="27"/>
      <c r="Y25" s="35">
        <f t="shared" si="0"/>
        <v>0</v>
      </c>
      <c r="Z25" s="213">
        <f t="shared" si="1"/>
        <v>210</v>
      </c>
      <c r="AA25" s="214">
        <f t="shared" si="2"/>
        <v>210</v>
      </c>
      <c r="AD25" s="20"/>
      <c r="AO25" s="28">
        <f t="shared" si="3"/>
        <v>0</v>
      </c>
      <c r="AP25" s="28">
        <f t="shared" si="4"/>
        <v>0</v>
      </c>
      <c r="AQ25" s="28">
        <f t="shared" si="5"/>
        <v>210</v>
      </c>
      <c r="AR25" s="28">
        <f t="shared" si="6"/>
        <v>0</v>
      </c>
      <c r="AS25" s="28">
        <f t="shared" si="7"/>
        <v>0</v>
      </c>
      <c r="AT25" s="229">
        <f t="shared" si="8"/>
        <v>0</v>
      </c>
      <c r="AU25" s="173">
        <f t="shared" si="9"/>
        <v>0</v>
      </c>
      <c r="AV25" s="35">
        <f t="shared" si="10"/>
        <v>0</v>
      </c>
      <c r="AW25" s="173">
        <f t="shared" si="11"/>
        <v>0</v>
      </c>
      <c r="AX25" s="45"/>
    </row>
    <row r="26" spans="1:50">
      <c r="A26" s="15">
        <v>16</v>
      </c>
      <c r="B26" s="181" t="s">
        <v>299</v>
      </c>
      <c r="C26" s="181" t="s">
        <v>86</v>
      </c>
      <c r="D26" s="28">
        <v>2005</v>
      </c>
      <c r="E26" s="52" t="s">
        <v>69</v>
      </c>
      <c r="F26" s="163"/>
      <c r="G26" s="162"/>
      <c r="H26" s="163">
        <v>100</v>
      </c>
      <c r="I26" s="162">
        <v>105</v>
      </c>
      <c r="J26" s="27"/>
      <c r="K26" s="173"/>
      <c r="L26" s="27"/>
      <c r="M26" s="52"/>
      <c r="N26" s="27"/>
      <c r="O26" s="28"/>
      <c r="P26" s="206"/>
      <c r="Q26" s="207"/>
      <c r="R26" s="207"/>
      <c r="S26" s="226"/>
      <c r="T26" s="210"/>
      <c r="U26" s="210"/>
      <c r="V26" s="27"/>
      <c r="W26" s="173"/>
      <c r="X26" s="27"/>
      <c r="Y26" s="35">
        <f t="shared" si="0"/>
        <v>0</v>
      </c>
      <c r="Z26" s="213">
        <f t="shared" si="1"/>
        <v>205</v>
      </c>
      <c r="AA26" s="214">
        <f t="shared" si="2"/>
        <v>205</v>
      </c>
      <c r="AD26" s="20"/>
      <c r="AO26" s="28">
        <f t="shared" si="3"/>
        <v>0</v>
      </c>
      <c r="AP26" s="28">
        <f t="shared" si="4"/>
        <v>205</v>
      </c>
      <c r="AQ26" s="28">
        <f t="shared" si="5"/>
        <v>0</v>
      </c>
      <c r="AR26" s="28">
        <f t="shared" si="6"/>
        <v>0</v>
      </c>
      <c r="AS26" s="28">
        <f t="shared" si="7"/>
        <v>0</v>
      </c>
      <c r="AT26" s="229">
        <f t="shared" si="8"/>
        <v>0</v>
      </c>
      <c r="AU26" s="173">
        <f t="shared" si="9"/>
        <v>0</v>
      </c>
      <c r="AV26" s="35">
        <f t="shared" si="10"/>
        <v>0</v>
      </c>
      <c r="AW26" s="173">
        <f t="shared" si="11"/>
        <v>0</v>
      </c>
      <c r="AX26" s="45"/>
    </row>
    <row r="27" spans="1:50">
      <c r="A27" s="15">
        <v>17</v>
      </c>
      <c r="B27" s="27"/>
      <c r="C27" s="28"/>
      <c r="D27" s="28"/>
      <c r="E27" s="52"/>
      <c r="F27" s="27"/>
      <c r="G27" s="28"/>
      <c r="H27" s="27"/>
      <c r="I27" s="28"/>
      <c r="J27" s="27"/>
      <c r="K27" s="28"/>
      <c r="L27" s="27"/>
      <c r="M27" s="28"/>
      <c r="N27" s="27"/>
      <c r="O27" s="28"/>
      <c r="P27" s="206"/>
      <c r="Q27" s="207"/>
      <c r="R27" s="207"/>
      <c r="S27" s="215"/>
      <c r="T27" s="80"/>
      <c r="U27" s="173"/>
      <c r="V27" s="27"/>
      <c r="W27" s="173"/>
      <c r="X27" s="27"/>
      <c r="Y27" s="35">
        <f t="shared" ref="Y27:Y60" si="12">X27</f>
        <v>0</v>
      </c>
      <c r="Z27" s="213">
        <f t="shared" si="1"/>
        <v>0</v>
      </c>
      <c r="AA27" s="214">
        <f t="shared" ref="AA27:AA33" si="13">Z27-SMALL(AO27:AT27,1)</f>
        <v>0</v>
      </c>
      <c r="AD27" s="20"/>
      <c r="AO27" s="28">
        <f t="shared" si="3"/>
        <v>0</v>
      </c>
      <c r="AP27" s="28">
        <f t="shared" si="4"/>
        <v>0</v>
      </c>
      <c r="AQ27" s="28">
        <f t="shared" si="5"/>
        <v>0</v>
      </c>
      <c r="AR27" s="28">
        <f t="shared" si="6"/>
        <v>0</v>
      </c>
      <c r="AS27" s="28">
        <f t="shared" si="7"/>
        <v>0</v>
      </c>
      <c r="AT27" s="229">
        <f t="shared" si="8"/>
        <v>0</v>
      </c>
      <c r="AU27" s="173">
        <f t="shared" si="9"/>
        <v>0</v>
      </c>
      <c r="AV27" s="35">
        <f t="shared" si="10"/>
        <v>0</v>
      </c>
      <c r="AW27" s="173">
        <f t="shared" si="11"/>
        <v>0</v>
      </c>
      <c r="AX27" s="45"/>
    </row>
    <row r="28" spans="1:50">
      <c r="A28" s="15">
        <v>18</v>
      </c>
      <c r="B28" s="27"/>
      <c r="C28" s="28"/>
      <c r="D28" s="28"/>
      <c r="E28" s="52"/>
      <c r="F28" s="27"/>
      <c r="G28" s="28"/>
      <c r="H28" s="27"/>
      <c r="I28" s="28"/>
      <c r="J28" s="27"/>
      <c r="K28" s="28"/>
      <c r="L28" s="27"/>
      <c r="M28" s="28"/>
      <c r="N28" s="27"/>
      <c r="O28" s="28"/>
      <c r="P28" s="206"/>
      <c r="Q28" s="207"/>
      <c r="R28" s="207"/>
      <c r="S28" s="215"/>
      <c r="T28" s="80"/>
      <c r="U28" s="173"/>
      <c r="V28" s="27"/>
      <c r="W28" s="173"/>
      <c r="X28" s="27"/>
      <c r="Y28" s="35">
        <f t="shared" si="12"/>
        <v>0</v>
      </c>
      <c r="Z28" s="213">
        <f t="shared" si="1"/>
        <v>0</v>
      </c>
      <c r="AA28" s="214">
        <f t="shared" si="13"/>
        <v>0</v>
      </c>
      <c r="AD28" s="20"/>
      <c r="AO28" s="28">
        <f t="shared" si="3"/>
        <v>0</v>
      </c>
      <c r="AP28" s="28">
        <f t="shared" si="4"/>
        <v>0</v>
      </c>
      <c r="AQ28" s="28">
        <f t="shared" si="5"/>
        <v>0</v>
      </c>
      <c r="AR28" s="28">
        <f t="shared" si="6"/>
        <v>0</v>
      </c>
      <c r="AS28" s="28">
        <f t="shared" si="7"/>
        <v>0</v>
      </c>
      <c r="AT28" s="229">
        <f t="shared" si="8"/>
        <v>0</v>
      </c>
      <c r="AU28" s="173">
        <f t="shared" si="9"/>
        <v>0</v>
      </c>
      <c r="AV28" s="35">
        <f t="shared" si="10"/>
        <v>0</v>
      </c>
      <c r="AW28" s="173">
        <f t="shared" si="11"/>
        <v>0</v>
      </c>
      <c r="AX28" s="45"/>
    </row>
    <row r="29" spans="1:50">
      <c r="A29" s="15">
        <v>19</v>
      </c>
      <c r="B29" s="27"/>
      <c r="C29" s="28"/>
      <c r="D29" s="28"/>
      <c r="E29" s="52"/>
      <c r="F29" s="27"/>
      <c r="G29" s="28"/>
      <c r="H29" s="27"/>
      <c r="I29" s="28"/>
      <c r="J29" s="27"/>
      <c r="K29" s="28"/>
      <c r="L29" s="27"/>
      <c r="M29" s="28"/>
      <c r="N29" s="27"/>
      <c r="O29" s="28"/>
      <c r="P29" s="206"/>
      <c r="Q29" s="207"/>
      <c r="R29" s="207"/>
      <c r="S29" s="215"/>
      <c r="T29" s="80"/>
      <c r="U29" s="173"/>
      <c r="V29" s="27"/>
      <c r="W29" s="173"/>
      <c r="X29" s="27"/>
      <c r="Y29" s="35">
        <f t="shared" si="12"/>
        <v>0</v>
      </c>
      <c r="Z29" s="213">
        <f t="shared" si="1"/>
        <v>0</v>
      </c>
      <c r="AA29" s="214">
        <f t="shared" si="13"/>
        <v>0</v>
      </c>
      <c r="AD29" s="20"/>
      <c r="AO29" s="28">
        <f t="shared" si="3"/>
        <v>0</v>
      </c>
      <c r="AP29" s="28">
        <f t="shared" si="4"/>
        <v>0</v>
      </c>
      <c r="AQ29" s="28">
        <f t="shared" si="5"/>
        <v>0</v>
      </c>
      <c r="AR29" s="28">
        <f t="shared" si="6"/>
        <v>0</v>
      </c>
      <c r="AS29" s="28">
        <f t="shared" si="7"/>
        <v>0</v>
      </c>
      <c r="AT29" s="229">
        <f t="shared" si="8"/>
        <v>0</v>
      </c>
      <c r="AU29" s="173">
        <f t="shared" si="9"/>
        <v>0</v>
      </c>
      <c r="AV29" s="35">
        <f t="shared" si="10"/>
        <v>0</v>
      </c>
      <c r="AW29" s="173">
        <f t="shared" si="11"/>
        <v>0</v>
      </c>
      <c r="AX29" s="45"/>
    </row>
    <row r="30" spans="1:50">
      <c r="A30" s="15">
        <v>20</v>
      </c>
      <c r="B30" s="27"/>
      <c r="C30" s="28"/>
      <c r="D30" s="28"/>
      <c r="E30" s="52"/>
      <c r="F30" s="27"/>
      <c r="G30" s="28"/>
      <c r="H30" s="27"/>
      <c r="I30" s="28"/>
      <c r="J30" s="27"/>
      <c r="K30" s="28"/>
      <c r="L30" s="27"/>
      <c r="M30" s="28"/>
      <c r="N30" s="27"/>
      <c r="O30" s="28"/>
      <c r="P30" s="206"/>
      <c r="Q30" s="207"/>
      <c r="R30" s="207"/>
      <c r="S30" s="215"/>
      <c r="T30" s="80"/>
      <c r="U30" s="173"/>
      <c r="V30" s="27"/>
      <c r="W30" s="173"/>
      <c r="X30" s="27"/>
      <c r="Y30" s="35">
        <f t="shared" si="12"/>
        <v>0</v>
      </c>
      <c r="Z30" s="213">
        <f t="shared" si="1"/>
        <v>0</v>
      </c>
      <c r="AA30" s="214">
        <f t="shared" si="13"/>
        <v>0</v>
      </c>
      <c r="AD30" s="20"/>
      <c r="AO30" s="28">
        <f t="shared" si="3"/>
        <v>0</v>
      </c>
      <c r="AP30" s="28">
        <f t="shared" si="4"/>
        <v>0</v>
      </c>
      <c r="AQ30" s="28">
        <f t="shared" si="5"/>
        <v>0</v>
      </c>
      <c r="AR30" s="28">
        <f t="shared" si="6"/>
        <v>0</v>
      </c>
      <c r="AS30" s="28">
        <f t="shared" si="7"/>
        <v>0</v>
      </c>
      <c r="AT30" s="229">
        <f t="shared" si="8"/>
        <v>0</v>
      </c>
      <c r="AU30" s="173">
        <f t="shared" si="9"/>
        <v>0</v>
      </c>
      <c r="AV30" s="35">
        <f t="shared" si="10"/>
        <v>0</v>
      </c>
      <c r="AW30" s="173">
        <f t="shared" si="11"/>
        <v>0</v>
      </c>
      <c r="AX30" s="45"/>
    </row>
    <row r="31" spans="1:50">
      <c r="A31" s="15">
        <v>21</v>
      </c>
      <c r="B31" s="27"/>
      <c r="C31" s="28"/>
      <c r="D31" s="28"/>
      <c r="E31" s="52"/>
      <c r="F31" s="27"/>
      <c r="G31" s="28"/>
      <c r="H31" s="27"/>
      <c r="I31" s="28"/>
      <c r="J31" s="27"/>
      <c r="K31" s="28"/>
      <c r="L31" s="27"/>
      <c r="M31" s="28"/>
      <c r="N31" s="27"/>
      <c r="O31" s="28"/>
      <c r="P31" s="206"/>
      <c r="Q31" s="207"/>
      <c r="R31" s="207"/>
      <c r="S31" s="215"/>
      <c r="T31" s="80"/>
      <c r="U31" s="173"/>
      <c r="V31" s="27"/>
      <c r="W31" s="173"/>
      <c r="X31" s="27"/>
      <c r="Y31" s="35">
        <f t="shared" si="12"/>
        <v>0</v>
      </c>
      <c r="Z31" s="213">
        <f t="shared" si="1"/>
        <v>0</v>
      </c>
      <c r="AA31" s="214">
        <f t="shared" si="13"/>
        <v>0</v>
      </c>
      <c r="AD31" s="20"/>
      <c r="AO31" s="28">
        <f t="shared" si="3"/>
        <v>0</v>
      </c>
      <c r="AP31" s="28">
        <f t="shared" si="4"/>
        <v>0</v>
      </c>
      <c r="AQ31" s="28">
        <f t="shared" si="5"/>
        <v>0</v>
      </c>
      <c r="AR31" s="28">
        <f t="shared" si="6"/>
        <v>0</v>
      </c>
      <c r="AS31" s="28">
        <f t="shared" si="7"/>
        <v>0</v>
      </c>
      <c r="AT31" s="229">
        <f t="shared" si="8"/>
        <v>0</v>
      </c>
      <c r="AU31" s="173">
        <f t="shared" si="9"/>
        <v>0</v>
      </c>
      <c r="AV31" s="35">
        <f t="shared" si="10"/>
        <v>0</v>
      </c>
      <c r="AW31" s="173">
        <f t="shared" si="11"/>
        <v>0</v>
      </c>
      <c r="AX31" s="45"/>
    </row>
    <row r="32" spans="1:50">
      <c r="A32" s="15">
        <v>22</v>
      </c>
      <c r="B32" s="27"/>
      <c r="C32" s="28"/>
      <c r="D32" s="28"/>
      <c r="E32" s="52"/>
      <c r="F32" s="27"/>
      <c r="G32" s="28"/>
      <c r="H32" s="27"/>
      <c r="I32" s="28"/>
      <c r="J32" s="27"/>
      <c r="K32" s="28"/>
      <c r="L32" s="27"/>
      <c r="M32" s="28"/>
      <c r="N32" s="27"/>
      <c r="O32" s="28"/>
      <c r="P32" s="206"/>
      <c r="Q32" s="207"/>
      <c r="R32" s="207"/>
      <c r="S32" s="215"/>
      <c r="T32" s="80"/>
      <c r="U32" s="173"/>
      <c r="V32" s="27"/>
      <c r="W32" s="173"/>
      <c r="X32" s="27"/>
      <c r="Y32" s="35">
        <f t="shared" si="12"/>
        <v>0</v>
      </c>
      <c r="Z32" s="213">
        <f t="shared" si="1"/>
        <v>0</v>
      </c>
      <c r="AA32" s="214">
        <f t="shared" si="13"/>
        <v>0</v>
      </c>
      <c r="AD32" s="20"/>
      <c r="AO32" s="28">
        <f t="shared" si="3"/>
        <v>0</v>
      </c>
      <c r="AP32" s="28">
        <f t="shared" si="4"/>
        <v>0</v>
      </c>
      <c r="AQ32" s="28">
        <f t="shared" si="5"/>
        <v>0</v>
      </c>
      <c r="AR32" s="28">
        <f t="shared" si="6"/>
        <v>0</v>
      </c>
      <c r="AS32" s="28">
        <f t="shared" si="7"/>
        <v>0</v>
      </c>
      <c r="AT32" s="229">
        <f t="shared" si="8"/>
        <v>0</v>
      </c>
      <c r="AU32" s="173">
        <f t="shared" si="9"/>
        <v>0</v>
      </c>
      <c r="AV32" s="35">
        <f t="shared" si="10"/>
        <v>0</v>
      </c>
      <c r="AW32" s="173">
        <f t="shared" si="11"/>
        <v>0</v>
      </c>
      <c r="AX32" s="45"/>
    </row>
    <row r="33" spans="1:50">
      <c r="A33" s="15">
        <v>23</v>
      </c>
      <c r="B33" s="27"/>
      <c r="C33" s="28"/>
      <c r="D33" s="28"/>
      <c r="E33" s="52"/>
      <c r="F33" s="27"/>
      <c r="G33" s="28"/>
      <c r="H33" s="27"/>
      <c r="I33" s="28"/>
      <c r="J33" s="27"/>
      <c r="K33" s="28"/>
      <c r="L33" s="27"/>
      <c r="M33" s="28"/>
      <c r="N33" s="27"/>
      <c r="O33" s="28"/>
      <c r="P33" s="206"/>
      <c r="Q33" s="207"/>
      <c r="R33" s="207"/>
      <c r="S33" s="215"/>
      <c r="T33" s="80"/>
      <c r="U33" s="173"/>
      <c r="V33" s="27"/>
      <c r="W33" s="173"/>
      <c r="X33" s="27"/>
      <c r="Y33" s="35">
        <f t="shared" si="12"/>
        <v>0</v>
      </c>
      <c r="Z33" s="213">
        <f t="shared" si="1"/>
        <v>0</v>
      </c>
      <c r="AA33" s="214">
        <f t="shared" si="13"/>
        <v>0</v>
      </c>
      <c r="AD33" s="20"/>
      <c r="AO33" s="28">
        <f t="shared" si="3"/>
        <v>0</v>
      </c>
      <c r="AP33" s="28">
        <f t="shared" si="4"/>
        <v>0</v>
      </c>
      <c r="AQ33" s="28">
        <f t="shared" si="5"/>
        <v>0</v>
      </c>
      <c r="AR33" s="28">
        <f t="shared" si="6"/>
        <v>0</v>
      </c>
      <c r="AS33" s="28">
        <f t="shared" si="7"/>
        <v>0</v>
      </c>
      <c r="AT33" s="229">
        <f t="shared" si="8"/>
        <v>0</v>
      </c>
      <c r="AU33" s="173">
        <f t="shared" si="9"/>
        <v>0</v>
      </c>
      <c r="AV33" s="35">
        <f t="shared" si="10"/>
        <v>0</v>
      </c>
      <c r="AW33" s="173">
        <f t="shared" si="11"/>
        <v>0</v>
      </c>
      <c r="AX33" s="45"/>
    </row>
    <row r="34" spans="1:50">
      <c r="A34" s="15">
        <v>24</v>
      </c>
      <c r="B34" s="27"/>
      <c r="C34" s="28"/>
      <c r="D34" s="28"/>
      <c r="E34" s="52"/>
      <c r="F34" s="27"/>
      <c r="G34" s="28"/>
      <c r="H34" s="27"/>
      <c r="I34" s="28"/>
      <c r="J34" s="27"/>
      <c r="K34" s="28"/>
      <c r="L34" s="27"/>
      <c r="M34" s="28"/>
      <c r="N34" s="27"/>
      <c r="O34" s="28"/>
      <c r="P34" s="206"/>
      <c r="Q34" s="207"/>
      <c r="R34" s="207"/>
      <c r="S34" s="215"/>
      <c r="T34" s="80"/>
      <c r="U34" s="173"/>
      <c r="V34" s="27"/>
      <c r="W34" s="173"/>
      <c r="X34" s="27"/>
      <c r="Y34" s="35">
        <f t="shared" si="12"/>
        <v>0</v>
      </c>
      <c r="Z34" s="223">
        <f t="shared" ref="Z34:Z60" si="14">SUM(F34:Y34)</f>
        <v>0</v>
      </c>
      <c r="AA34" s="214">
        <f t="shared" ref="AA34:AA60" si="15">Z34-SMALL(AO34:AP34,1)</f>
        <v>0</v>
      </c>
      <c r="AD34" s="20"/>
      <c r="AO34" s="28">
        <f t="shared" si="3"/>
        <v>0</v>
      </c>
      <c r="AP34" s="28">
        <f t="shared" si="4"/>
        <v>0</v>
      </c>
      <c r="AQ34" s="28">
        <f t="shared" si="5"/>
        <v>0</v>
      </c>
      <c r="AR34" s="28">
        <f t="shared" si="6"/>
        <v>0</v>
      </c>
      <c r="AS34" s="28">
        <f t="shared" si="7"/>
        <v>0</v>
      </c>
      <c r="AT34" s="229">
        <f t="shared" si="8"/>
        <v>0</v>
      </c>
      <c r="AU34" s="173">
        <f t="shared" si="9"/>
        <v>0</v>
      </c>
      <c r="AV34" s="35">
        <f t="shared" si="10"/>
        <v>0</v>
      </c>
      <c r="AW34" s="173">
        <f t="shared" si="11"/>
        <v>0</v>
      </c>
      <c r="AX34" s="45"/>
    </row>
    <row r="35" spans="1:50">
      <c r="A35" s="15">
        <v>25</v>
      </c>
      <c r="B35" s="27"/>
      <c r="C35" s="28"/>
      <c r="D35" s="28"/>
      <c r="E35" s="52"/>
      <c r="F35" s="27"/>
      <c r="G35" s="28"/>
      <c r="H35" s="27"/>
      <c r="I35" s="28"/>
      <c r="J35" s="27"/>
      <c r="K35" s="28"/>
      <c r="L35" s="27"/>
      <c r="M35" s="28"/>
      <c r="N35" s="27"/>
      <c r="O35" s="28"/>
      <c r="P35" s="206"/>
      <c r="Q35" s="207"/>
      <c r="R35" s="207"/>
      <c r="S35" s="215"/>
      <c r="T35" s="80"/>
      <c r="U35" s="173"/>
      <c r="V35" s="27"/>
      <c r="W35" s="173"/>
      <c r="X35" s="27"/>
      <c r="Y35" s="35">
        <f t="shared" si="12"/>
        <v>0</v>
      </c>
      <c r="Z35" s="223">
        <f t="shared" si="14"/>
        <v>0</v>
      </c>
      <c r="AA35" s="214">
        <f t="shared" si="15"/>
        <v>0</v>
      </c>
      <c r="AD35" s="20"/>
      <c r="AO35" s="28">
        <f t="shared" si="3"/>
        <v>0</v>
      </c>
      <c r="AP35" s="28">
        <f t="shared" si="4"/>
        <v>0</v>
      </c>
      <c r="AQ35" s="28">
        <f t="shared" si="5"/>
        <v>0</v>
      </c>
      <c r="AR35" s="28">
        <f t="shared" si="6"/>
        <v>0</v>
      </c>
      <c r="AS35" s="28">
        <f t="shared" si="7"/>
        <v>0</v>
      </c>
      <c r="AT35" s="229">
        <f t="shared" si="8"/>
        <v>0</v>
      </c>
      <c r="AU35" s="173">
        <f t="shared" si="9"/>
        <v>0</v>
      </c>
      <c r="AV35" s="35">
        <f t="shared" si="10"/>
        <v>0</v>
      </c>
      <c r="AW35" s="173">
        <f t="shared" si="11"/>
        <v>0</v>
      </c>
      <c r="AX35" s="45"/>
    </row>
    <row r="36" spans="1:50">
      <c r="A36" s="15">
        <v>26</v>
      </c>
      <c r="B36" s="27"/>
      <c r="C36" s="28"/>
      <c r="D36" s="28"/>
      <c r="E36" s="52"/>
      <c r="F36" s="27"/>
      <c r="G36" s="28"/>
      <c r="H36" s="27"/>
      <c r="I36" s="28"/>
      <c r="J36" s="27"/>
      <c r="K36" s="28"/>
      <c r="L36" s="27"/>
      <c r="M36" s="28"/>
      <c r="N36" s="27"/>
      <c r="O36" s="28"/>
      <c r="P36" s="206"/>
      <c r="Q36" s="207"/>
      <c r="R36" s="207"/>
      <c r="S36" s="215"/>
      <c r="T36" s="80"/>
      <c r="U36" s="173"/>
      <c r="V36" s="27"/>
      <c r="W36" s="173"/>
      <c r="X36" s="27"/>
      <c r="Y36" s="35">
        <f t="shared" si="12"/>
        <v>0</v>
      </c>
      <c r="Z36" s="223">
        <f t="shared" si="14"/>
        <v>0</v>
      </c>
      <c r="AA36" s="214">
        <f t="shared" si="15"/>
        <v>0</v>
      </c>
      <c r="AD36" s="20"/>
      <c r="AO36" s="28">
        <f t="shared" si="3"/>
        <v>0</v>
      </c>
      <c r="AP36" s="28">
        <f t="shared" si="4"/>
        <v>0</v>
      </c>
      <c r="AQ36" s="28">
        <f t="shared" si="5"/>
        <v>0</v>
      </c>
      <c r="AR36" s="28">
        <f t="shared" si="6"/>
        <v>0</v>
      </c>
      <c r="AS36" s="28">
        <f t="shared" si="7"/>
        <v>0</v>
      </c>
      <c r="AT36" s="229">
        <f t="shared" si="8"/>
        <v>0</v>
      </c>
      <c r="AU36" s="173">
        <f t="shared" si="9"/>
        <v>0</v>
      </c>
      <c r="AV36" s="35">
        <f t="shared" si="10"/>
        <v>0</v>
      </c>
      <c r="AW36" s="173">
        <f t="shared" si="11"/>
        <v>0</v>
      </c>
      <c r="AX36" s="45"/>
    </row>
    <row r="37" spans="1:50">
      <c r="A37" s="15">
        <v>27</v>
      </c>
      <c r="B37" s="27"/>
      <c r="C37" s="28"/>
      <c r="D37" s="28"/>
      <c r="E37" s="52"/>
      <c r="F37" s="27"/>
      <c r="G37" s="28"/>
      <c r="H37" s="27"/>
      <c r="I37" s="28"/>
      <c r="J37" s="27"/>
      <c r="K37" s="28"/>
      <c r="L37" s="27"/>
      <c r="M37" s="28"/>
      <c r="N37" s="27"/>
      <c r="O37" s="28"/>
      <c r="P37" s="206"/>
      <c r="Q37" s="207"/>
      <c r="R37" s="207"/>
      <c r="S37" s="215"/>
      <c r="T37" s="80"/>
      <c r="U37" s="173"/>
      <c r="V37" s="27"/>
      <c r="W37" s="173"/>
      <c r="X37" s="27"/>
      <c r="Y37" s="35">
        <f t="shared" si="12"/>
        <v>0</v>
      </c>
      <c r="Z37" s="223">
        <f t="shared" si="14"/>
        <v>0</v>
      </c>
      <c r="AA37" s="214">
        <f t="shared" si="15"/>
        <v>0</v>
      </c>
      <c r="AD37" s="20"/>
      <c r="AO37" s="28">
        <f t="shared" si="3"/>
        <v>0</v>
      </c>
      <c r="AP37" s="28">
        <f t="shared" si="4"/>
        <v>0</v>
      </c>
      <c r="AQ37" s="28">
        <f t="shared" si="5"/>
        <v>0</v>
      </c>
      <c r="AR37" s="28">
        <f t="shared" si="6"/>
        <v>0</v>
      </c>
      <c r="AS37" s="28">
        <f t="shared" si="7"/>
        <v>0</v>
      </c>
      <c r="AT37" s="229">
        <f t="shared" si="8"/>
        <v>0</v>
      </c>
      <c r="AU37" s="173">
        <f t="shared" si="9"/>
        <v>0</v>
      </c>
      <c r="AV37" s="35">
        <f t="shared" si="10"/>
        <v>0</v>
      </c>
      <c r="AW37" s="173">
        <f t="shared" si="11"/>
        <v>0</v>
      </c>
      <c r="AX37" s="45"/>
    </row>
    <row r="38" spans="1:50">
      <c r="A38" s="15">
        <v>28</v>
      </c>
      <c r="B38" s="27"/>
      <c r="C38" s="28"/>
      <c r="D38" s="28"/>
      <c r="E38" s="52"/>
      <c r="F38" s="27"/>
      <c r="G38" s="28"/>
      <c r="H38" s="27"/>
      <c r="I38" s="28"/>
      <c r="J38" s="27"/>
      <c r="K38" s="28"/>
      <c r="L38" s="27"/>
      <c r="M38" s="28"/>
      <c r="N38" s="27"/>
      <c r="O38" s="28"/>
      <c r="P38" s="206"/>
      <c r="Q38" s="207"/>
      <c r="R38" s="207"/>
      <c r="S38" s="215"/>
      <c r="T38" s="80"/>
      <c r="U38" s="173"/>
      <c r="V38" s="27"/>
      <c r="W38" s="173"/>
      <c r="X38" s="27"/>
      <c r="Y38" s="35">
        <f t="shared" si="12"/>
        <v>0</v>
      </c>
      <c r="Z38" s="15">
        <f t="shared" si="14"/>
        <v>0</v>
      </c>
      <c r="AA38" s="101">
        <f t="shared" si="15"/>
        <v>0</v>
      </c>
      <c r="AD38" s="20"/>
      <c r="AO38" s="28">
        <f t="shared" si="3"/>
        <v>0</v>
      </c>
      <c r="AP38" s="28">
        <f t="shared" si="4"/>
        <v>0</v>
      </c>
      <c r="AQ38" s="28">
        <f t="shared" si="5"/>
        <v>0</v>
      </c>
      <c r="AR38" s="28">
        <f t="shared" si="6"/>
        <v>0</v>
      </c>
      <c r="AS38" s="28">
        <f t="shared" si="7"/>
        <v>0</v>
      </c>
      <c r="AT38" s="229">
        <f t="shared" si="8"/>
        <v>0</v>
      </c>
      <c r="AU38" s="173">
        <f t="shared" si="9"/>
        <v>0</v>
      </c>
      <c r="AV38" s="35">
        <f t="shared" si="10"/>
        <v>0</v>
      </c>
      <c r="AW38" s="173">
        <f t="shared" si="11"/>
        <v>0</v>
      </c>
      <c r="AX38" s="45"/>
    </row>
    <row r="39" spans="1:50">
      <c r="A39" s="15">
        <v>29</v>
      </c>
      <c r="B39" s="27"/>
      <c r="C39" s="28"/>
      <c r="D39" s="28"/>
      <c r="E39" s="52"/>
      <c r="F39" s="27"/>
      <c r="G39" s="28"/>
      <c r="H39" s="27"/>
      <c r="I39" s="28"/>
      <c r="J39" s="27"/>
      <c r="K39" s="28"/>
      <c r="L39" s="27"/>
      <c r="M39" s="28"/>
      <c r="N39" s="27"/>
      <c r="O39" s="28"/>
      <c r="P39" s="206"/>
      <c r="Q39" s="207"/>
      <c r="R39" s="207"/>
      <c r="S39" s="215"/>
      <c r="T39" s="80"/>
      <c r="U39" s="173"/>
      <c r="V39" s="27"/>
      <c r="W39" s="173"/>
      <c r="X39" s="27"/>
      <c r="Y39" s="35">
        <f t="shared" si="12"/>
        <v>0</v>
      </c>
      <c r="Z39" s="15">
        <f t="shared" si="14"/>
        <v>0</v>
      </c>
      <c r="AA39" s="101">
        <f t="shared" si="15"/>
        <v>0</v>
      </c>
      <c r="AD39" s="20"/>
      <c r="AO39" s="28">
        <f t="shared" si="3"/>
        <v>0</v>
      </c>
      <c r="AP39" s="28">
        <f t="shared" si="4"/>
        <v>0</v>
      </c>
      <c r="AQ39" s="28">
        <f t="shared" si="5"/>
        <v>0</v>
      </c>
      <c r="AR39" s="28">
        <f t="shared" si="6"/>
        <v>0</v>
      </c>
      <c r="AS39" s="28">
        <f t="shared" si="7"/>
        <v>0</v>
      </c>
      <c r="AT39" s="229">
        <f t="shared" si="8"/>
        <v>0</v>
      </c>
      <c r="AU39" s="173">
        <f t="shared" si="9"/>
        <v>0</v>
      </c>
      <c r="AV39" s="35">
        <f t="shared" si="10"/>
        <v>0</v>
      </c>
      <c r="AW39" s="173">
        <f t="shared" si="11"/>
        <v>0</v>
      </c>
      <c r="AX39" s="45"/>
    </row>
    <row r="40" spans="1:50">
      <c r="A40" s="15">
        <v>30</v>
      </c>
      <c r="B40" s="27"/>
      <c r="C40" s="28"/>
      <c r="D40" s="28"/>
      <c r="E40" s="52"/>
      <c r="F40" s="27"/>
      <c r="G40" s="28"/>
      <c r="H40" s="27"/>
      <c r="I40" s="28"/>
      <c r="J40" s="27"/>
      <c r="K40" s="28"/>
      <c r="L40" s="27"/>
      <c r="M40" s="28"/>
      <c r="N40" s="27"/>
      <c r="O40" s="28"/>
      <c r="P40" s="206"/>
      <c r="Q40" s="207"/>
      <c r="R40" s="207"/>
      <c r="S40" s="215"/>
      <c r="T40" s="80"/>
      <c r="U40" s="173"/>
      <c r="V40" s="27"/>
      <c r="W40" s="173"/>
      <c r="X40" s="27"/>
      <c r="Y40" s="35">
        <f t="shared" si="12"/>
        <v>0</v>
      </c>
      <c r="Z40" s="15">
        <f t="shared" si="14"/>
        <v>0</v>
      </c>
      <c r="AA40" s="101">
        <f t="shared" si="15"/>
        <v>0</v>
      </c>
      <c r="AD40" s="20"/>
      <c r="AO40" s="28">
        <f t="shared" si="3"/>
        <v>0</v>
      </c>
      <c r="AP40" s="28">
        <f t="shared" si="4"/>
        <v>0</v>
      </c>
      <c r="AQ40" s="28">
        <f t="shared" si="5"/>
        <v>0</v>
      </c>
      <c r="AR40" s="28">
        <f t="shared" si="6"/>
        <v>0</v>
      </c>
      <c r="AS40" s="28">
        <f t="shared" si="7"/>
        <v>0</v>
      </c>
      <c r="AT40" s="229">
        <f t="shared" si="8"/>
        <v>0</v>
      </c>
      <c r="AU40" s="173">
        <f t="shared" si="9"/>
        <v>0</v>
      </c>
      <c r="AV40" s="35">
        <f t="shared" si="10"/>
        <v>0</v>
      </c>
      <c r="AW40" s="173">
        <f t="shared" si="11"/>
        <v>0</v>
      </c>
      <c r="AX40" s="45"/>
    </row>
    <row r="41" spans="1:50">
      <c r="A41" s="15">
        <v>31</v>
      </c>
      <c r="B41" s="27"/>
      <c r="C41" s="28"/>
      <c r="D41" s="28"/>
      <c r="E41" s="52"/>
      <c r="F41" s="27"/>
      <c r="G41" s="28"/>
      <c r="H41" s="27"/>
      <c r="I41" s="28"/>
      <c r="J41" s="27"/>
      <c r="K41" s="28"/>
      <c r="L41" s="27"/>
      <c r="M41" s="28"/>
      <c r="N41" s="27"/>
      <c r="O41" s="28"/>
      <c r="P41" s="206"/>
      <c r="Q41" s="207"/>
      <c r="R41" s="207"/>
      <c r="S41" s="215"/>
      <c r="T41" s="80"/>
      <c r="U41" s="173"/>
      <c r="V41" s="27"/>
      <c r="W41" s="173"/>
      <c r="X41" s="27"/>
      <c r="Y41" s="35">
        <f t="shared" si="12"/>
        <v>0</v>
      </c>
      <c r="Z41" s="15">
        <f t="shared" si="14"/>
        <v>0</v>
      </c>
      <c r="AA41" s="101">
        <f t="shared" si="15"/>
        <v>0</v>
      </c>
      <c r="AD41" s="20"/>
      <c r="AO41" s="28">
        <f t="shared" si="3"/>
        <v>0</v>
      </c>
      <c r="AP41" s="28">
        <f t="shared" si="4"/>
        <v>0</v>
      </c>
      <c r="AQ41" s="28">
        <f t="shared" si="5"/>
        <v>0</v>
      </c>
      <c r="AR41" s="28">
        <f t="shared" si="6"/>
        <v>0</v>
      </c>
      <c r="AS41" s="28">
        <f t="shared" si="7"/>
        <v>0</v>
      </c>
      <c r="AT41" s="229">
        <f t="shared" si="8"/>
        <v>0</v>
      </c>
      <c r="AU41" s="173">
        <f t="shared" si="9"/>
        <v>0</v>
      </c>
      <c r="AV41" s="35">
        <f t="shared" si="10"/>
        <v>0</v>
      </c>
      <c r="AW41" s="173">
        <f t="shared" si="11"/>
        <v>0</v>
      </c>
      <c r="AX41" s="45"/>
    </row>
    <row r="42" spans="1:50">
      <c r="A42" s="15">
        <v>32</v>
      </c>
      <c r="B42" s="27"/>
      <c r="C42" s="28"/>
      <c r="D42" s="28"/>
      <c r="E42" s="52"/>
      <c r="F42" s="27"/>
      <c r="G42" s="28"/>
      <c r="H42" s="27"/>
      <c r="I42" s="28"/>
      <c r="J42" s="27"/>
      <c r="K42" s="28"/>
      <c r="L42" s="27"/>
      <c r="M42" s="28"/>
      <c r="N42" s="27"/>
      <c r="O42" s="28"/>
      <c r="P42" s="206"/>
      <c r="Q42" s="207"/>
      <c r="R42" s="207"/>
      <c r="S42" s="215"/>
      <c r="T42" s="80"/>
      <c r="U42" s="173"/>
      <c r="V42" s="27"/>
      <c r="W42" s="173"/>
      <c r="X42" s="27"/>
      <c r="Y42" s="35">
        <f t="shared" si="12"/>
        <v>0</v>
      </c>
      <c r="Z42" s="15">
        <f t="shared" si="14"/>
        <v>0</v>
      </c>
      <c r="AA42" s="101">
        <f t="shared" si="15"/>
        <v>0</v>
      </c>
      <c r="AD42" s="20"/>
      <c r="AO42" s="28">
        <f t="shared" si="3"/>
        <v>0</v>
      </c>
      <c r="AP42" s="28">
        <f t="shared" si="4"/>
        <v>0</v>
      </c>
      <c r="AQ42" s="28">
        <f t="shared" si="5"/>
        <v>0</v>
      </c>
      <c r="AR42" s="28">
        <f t="shared" si="6"/>
        <v>0</v>
      </c>
      <c r="AS42" s="28">
        <f t="shared" si="7"/>
        <v>0</v>
      </c>
      <c r="AT42" s="229">
        <f t="shared" si="8"/>
        <v>0</v>
      </c>
      <c r="AU42" s="173">
        <f t="shared" si="9"/>
        <v>0</v>
      </c>
      <c r="AV42" s="35">
        <f t="shared" si="10"/>
        <v>0</v>
      </c>
      <c r="AW42" s="173">
        <f t="shared" si="11"/>
        <v>0</v>
      </c>
      <c r="AX42" s="45"/>
    </row>
    <row r="43" spans="1:50">
      <c r="A43" s="15">
        <v>33</v>
      </c>
      <c r="B43" s="27"/>
      <c r="C43" s="28"/>
      <c r="D43" s="28"/>
      <c r="E43" s="52"/>
      <c r="F43" s="27"/>
      <c r="G43" s="28"/>
      <c r="H43" s="27"/>
      <c r="I43" s="28"/>
      <c r="J43" s="27"/>
      <c r="K43" s="28"/>
      <c r="L43" s="27"/>
      <c r="M43" s="28"/>
      <c r="N43" s="27"/>
      <c r="O43" s="28"/>
      <c r="P43" s="206"/>
      <c r="Q43" s="207"/>
      <c r="R43" s="207"/>
      <c r="S43" s="215"/>
      <c r="T43" s="80"/>
      <c r="U43" s="173"/>
      <c r="V43" s="27"/>
      <c r="W43" s="173"/>
      <c r="X43" s="27"/>
      <c r="Y43" s="35">
        <f t="shared" si="12"/>
        <v>0</v>
      </c>
      <c r="Z43" s="15">
        <f t="shared" si="14"/>
        <v>0</v>
      </c>
      <c r="AA43" s="101">
        <f t="shared" si="15"/>
        <v>0</v>
      </c>
      <c r="AD43" s="20"/>
      <c r="AO43" s="28">
        <f t="shared" si="3"/>
        <v>0</v>
      </c>
      <c r="AP43" s="28">
        <f t="shared" si="4"/>
        <v>0</v>
      </c>
      <c r="AQ43" s="28">
        <f t="shared" si="5"/>
        <v>0</v>
      </c>
      <c r="AR43" s="28">
        <f t="shared" si="6"/>
        <v>0</v>
      </c>
      <c r="AS43" s="28">
        <f t="shared" si="7"/>
        <v>0</v>
      </c>
      <c r="AT43" s="229">
        <f t="shared" si="8"/>
        <v>0</v>
      </c>
      <c r="AU43" s="173">
        <f t="shared" si="9"/>
        <v>0</v>
      </c>
      <c r="AV43" s="35">
        <f t="shared" si="10"/>
        <v>0</v>
      </c>
      <c r="AW43" s="173">
        <f t="shared" si="11"/>
        <v>0</v>
      </c>
      <c r="AX43" s="45"/>
    </row>
    <row r="44" spans="1:50">
      <c r="A44" s="15">
        <v>34</v>
      </c>
      <c r="B44" s="27"/>
      <c r="C44" s="28"/>
      <c r="D44" s="28"/>
      <c r="E44" s="52"/>
      <c r="F44" s="27"/>
      <c r="G44" s="28"/>
      <c r="H44" s="27"/>
      <c r="I44" s="28"/>
      <c r="J44" s="27"/>
      <c r="K44" s="28"/>
      <c r="L44" s="27"/>
      <c r="M44" s="28"/>
      <c r="N44" s="27"/>
      <c r="O44" s="28"/>
      <c r="P44" s="206"/>
      <c r="Q44" s="207"/>
      <c r="R44" s="207"/>
      <c r="S44" s="215"/>
      <c r="T44" s="80"/>
      <c r="U44" s="173"/>
      <c r="V44" s="27"/>
      <c r="W44" s="173"/>
      <c r="X44" s="27"/>
      <c r="Y44" s="35">
        <f t="shared" si="12"/>
        <v>0</v>
      </c>
      <c r="Z44" s="15">
        <f t="shared" si="14"/>
        <v>0</v>
      </c>
      <c r="AA44" s="101">
        <f t="shared" si="15"/>
        <v>0</v>
      </c>
      <c r="AD44" s="20"/>
      <c r="AO44" s="28">
        <f t="shared" si="3"/>
        <v>0</v>
      </c>
      <c r="AP44" s="28">
        <f t="shared" si="4"/>
        <v>0</v>
      </c>
      <c r="AQ44" s="28">
        <f t="shared" si="5"/>
        <v>0</v>
      </c>
      <c r="AR44" s="28">
        <f t="shared" si="6"/>
        <v>0</v>
      </c>
      <c r="AS44" s="28">
        <f t="shared" si="7"/>
        <v>0</v>
      </c>
      <c r="AT44" s="229">
        <f t="shared" si="8"/>
        <v>0</v>
      </c>
      <c r="AU44" s="173">
        <f t="shared" si="9"/>
        <v>0</v>
      </c>
      <c r="AV44" s="35">
        <f t="shared" si="10"/>
        <v>0</v>
      </c>
      <c r="AW44" s="173">
        <f t="shared" si="11"/>
        <v>0</v>
      </c>
      <c r="AX44" s="45"/>
    </row>
    <row r="45" spans="1:50">
      <c r="A45" s="15">
        <v>35</v>
      </c>
      <c r="B45" s="27"/>
      <c r="C45" s="28"/>
      <c r="D45" s="28"/>
      <c r="E45" s="52"/>
      <c r="F45" s="27"/>
      <c r="G45" s="28"/>
      <c r="H45" s="27"/>
      <c r="I45" s="28"/>
      <c r="J45" s="27"/>
      <c r="K45" s="28"/>
      <c r="L45" s="27"/>
      <c r="M45" s="28"/>
      <c r="N45" s="27"/>
      <c r="O45" s="28"/>
      <c r="P45" s="206"/>
      <c r="Q45" s="207"/>
      <c r="R45" s="207"/>
      <c r="S45" s="215"/>
      <c r="T45" s="80"/>
      <c r="U45" s="173"/>
      <c r="V45" s="27"/>
      <c r="W45" s="173"/>
      <c r="X45" s="27"/>
      <c r="Y45" s="35">
        <f t="shared" si="12"/>
        <v>0</v>
      </c>
      <c r="Z45" s="15">
        <f t="shared" si="14"/>
        <v>0</v>
      </c>
      <c r="AA45" s="101">
        <f t="shared" si="15"/>
        <v>0</v>
      </c>
      <c r="AD45" s="20"/>
      <c r="AO45" s="28">
        <f t="shared" si="3"/>
        <v>0</v>
      </c>
      <c r="AP45" s="28">
        <f t="shared" si="4"/>
        <v>0</v>
      </c>
      <c r="AQ45" s="28">
        <f t="shared" si="5"/>
        <v>0</v>
      </c>
      <c r="AR45" s="28">
        <f t="shared" si="6"/>
        <v>0</v>
      </c>
      <c r="AS45" s="28">
        <f t="shared" si="7"/>
        <v>0</v>
      </c>
      <c r="AT45" s="229">
        <f t="shared" si="8"/>
        <v>0</v>
      </c>
      <c r="AU45" s="173">
        <f t="shared" si="9"/>
        <v>0</v>
      </c>
      <c r="AV45" s="35">
        <f t="shared" si="10"/>
        <v>0</v>
      </c>
      <c r="AW45" s="173">
        <f t="shared" si="11"/>
        <v>0</v>
      </c>
      <c r="AX45" s="45"/>
    </row>
    <row r="46" spans="1:50">
      <c r="A46" s="15">
        <v>36</v>
      </c>
      <c r="B46" s="27"/>
      <c r="C46" s="28"/>
      <c r="D46" s="28"/>
      <c r="E46" s="52"/>
      <c r="F46" s="27"/>
      <c r="G46" s="28"/>
      <c r="H46" s="27"/>
      <c r="I46" s="28"/>
      <c r="J46" s="27"/>
      <c r="K46" s="28"/>
      <c r="L46" s="27"/>
      <c r="M46" s="28"/>
      <c r="N46" s="27"/>
      <c r="O46" s="28"/>
      <c r="P46" s="206"/>
      <c r="Q46" s="207"/>
      <c r="R46" s="207"/>
      <c r="S46" s="215"/>
      <c r="T46" s="80"/>
      <c r="U46" s="173"/>
      <c r="V46" s="27"/>
      <c r="W46" s="173"/>
      <c r="X46" s="27"/>
      <c r="Y46" s="35">
        <f t="shared" si="12"/>
        <v>0</v>
      </c>
      <c r="Z46" s="15">
        <f t="shared" si="14"/>
        <v>0</v>
      </c>
      <c r="AA46" s="101">
        <f t="shared" si="15"/>
        <v>0</v>
      </c>
      <c r="AD46" s="20"/>
      <c r="AO46" s="28">
        <f t="shared" si="3"/>
        <v>0</v>
      </c>
      <c r="AP46" s="28">
        <f t="shared" si="4"/>
        <v>0</v>
      </c>
      <c r="AQ46" s="28">
        <f t="shared" si="5"/>
        <v>0</v>
      </c>
      <c r="AR46" s="28">
        <f t="shared" si="6"/>
        <v>0</v>
      </c>
      <c r="AS46" s="28">
        <f t="shared" si="7"/>
        <v>0</v>
      </c>
      <c r="AT46" s="229">
        <f t="shared" si="8"/>
        <v>0</v>
      </c>
      <c r="AU46" s="173">
        <f t="shared" si="9"/>
        <v>0</v>
      </c>
      <c r="AV46" s="35">
        <f t="shared" si="10"/>
        <v>0</v>
      </c>
      <c r="AW46" s="173">
        <f t="shared" si="11"/>
        <v>0</v>
      </c>
      <c r="AX46" s="45"/>
    </row>
    <row r="47" spans="1:50">
      <c r="A47" s="15">
        <v>37</v>
      </c>
      <c r="B47" s="27"/>
      <c r="C47" s="28"/>
      <c r="D47" s="28"/>
      <c r="E47" s="52"/>
      <c r="F47" s="27"/>
      <c r="G47" s="28"/>
      <c r="H47" s="27"/>
      <c r="I47" s="28"/>
      <c r="J47" s="27"/>
      <c r="K47" s="28"/>
      <c r="L47" s="27"/>
      <c r="M47" s="28"/>
      <c r="N47" s="27"/>
      <c r="O47" s="28"/>
      <c r="P47" s="206"/>
      <c r="Q47" s="207"/>
      <c r="R47" s="207"/>
      <c r="S47" s="215"/>
      <c r="T47" s="80"/>
      <c r="U47" s="173"/>
      <c r="V47" s="27"/>
      <c r="W47" s="173"/>
      <c r="X47" s="27"/>
      <c r="Y47" s="35">
        <f t="shared" si="12"/>
        <v>0</v>
      </c>
      <c r="Z47" s="15">
        <f t="shared" si="14"/>
        <v>0</v>
      </c>
      <c r="AA47" s="101">
        <f t="shared" si="15"/>
        <v>0</v>
      </c>
      <c r="AD47" s="20"/>
      <c r="AO47" s="28">
        <f t="shared" si="3"/>
        <v>0</v>
      </c>
      <c r="AP47" s="28">
        <f t="shared" si="4"/>
        <v>0</v>
      </c>
      <c r="AQ47" s="28">
        <f t="shared" si="5"/>
        <v>0</v>
      </c>
      <c r="AR47" s="28">
        <f t="shared" si="6"/>
        <v>0</v>
      </c>
      <c r="AS47" s="28">
        <f t="shared" si="7"/>
        <v>0</v>
      </c>
      <c r="AT47" s="229">
        <f t="shared" si="8"/>
        <v>0</v>
      </c>
      <c r="AU47" s="173">
        <f t="shared" si="9"/>
        <v>0</v>
      </c>
      <c r="AV47" s="35">
        <f t="shared" si="10"/>
        <v>0</v>
      </c>
      <c r="AW47" s="173">
        <f t="shared" si="11"/>
        <v>0</v>
      </c>
      <c r="AX47" s="45"/>
    </row>
    <row r="48" spans="1:50">
      <c r="A48" s="15">
        <v>38</v>
      </c>
      <c r="B48" s="27"/>
      <c r="C48" s="28"/>
      <c r="D48" s="28"/>
      <c r="E48" s="52"/>
      <c r="F48" s="27"/>
      <c r="G48" s="28"/>
      <c r="H48" s="27"/>
      <c r="I48" s="28"/>
      <c r="J48" s="27"/>
      <c r="K48" s="28"/>
      <c r="L48" s="27"/>
      <c r="M48" s="28"/>
      <c r="N48" s="27"/>
      <c r="O48" s="28"/>
      <c r="P48" s="206"/>
      <c r="Q48" s="207"/>
      <c r="R48" s="207"/>
      <c r="S48" s="215"/>
      <c r="T48" s="80"/>
      <c r="U48" s="173"/>
      <c r="V48" s="27"/>
      <c r="W48" s="173"/>
      <c r="X48" s="27"/>
      <c r="Y48" s="35">
        <f t="shared" si="12"/>
        <v>0</v>
      </c>
      <c r="Z48" s="15">
        <f t="shared" si="14"/>
        <v>0</v>
      </c>
      <c r="AA48" s="101">
        <f t="shared" si="15"/>
        <v>0</v>
      </c>
      <c r="AD48" s="20"/>
      <c r="AO48" s="28">
        <f t="shared" si="3"/>
        <v>0</v>
      </c>
      <c r="AP48" s="28">
        <f t="shared" si="4"/>
        <v>0</v>
      </c>
      <c r="AQ48" s="28">
        <f t="shared" si="5"/>
        <v>0</v>
      </c>
      <c r="AR48" s="28">
        <f t="shared" si="6"/>
        <v>0</v>
      </c>
      <c r="AS48" s="28">
        <f t="shared" si="7"/>
        <v>0</v>
      </c>
      <c r="AT48" s="229">
        <f t="shared" si="8"/>
        <v>0</v>
      </c>
      <c r="AU48" s="173">
        <f t="shared" si="9"/>
        <v>0</v>
      </c>
      <c r="AV48" s="35">
        <f t="shared" si="10"/>
        <v>0</v>
      </c>
      <c r="AW48" s="173">
        <f t="shared" si="11"/>
        <v>0</v>
      </c>
      <c r="AX48" s="45"/>
    </row>
    <row r="49" spans="1:50">
      <c r="A49" s="15">
        <v>39</v>
      </c>
      <c r="B49" s="27"/>
      <c r="C49" s="28"/>
      <c r="D49" s="28"/>
      <c r="E49" s="52"/>
      <c r="F49" s="27"/>
      <c r="G49" s="28"/>
      <c r="H49" s="27"/>
      <c r="I49" s="28"/>
      <c r="J49" s="27"/>
      <c r="K49" s="28"/>
      <c r="L49" s="27"/>
      <c r="M49" s="28"/>
      <c r="N49" s="27"/>
      <c r="O49" s="28"/>
      <c r="P49" s="206"/>
      <c r="Q49" s="207"/>
      <c r="R49" s="207"/>
      <c r="S49" s="215"/>
      <c r="T49" s="80"/>
      <c r="U49" s="173"/>
      <c r="V49" s="27"/>
      <c r="W49" s="173"/>
      <c r="X49" s="27"/>
      <c r="Y49" s="35">
        <f t="shared" si="12"/>
        <v>0</v>
      </c>
      <c r="Z49" s="15">
        <f t="shared" si="14"/>
        <v>0</v>
      </c>
      <c r="AA49" s="101">
        <f t="shared" si="15"/>
        <v>0</v>
      </c>
      <c r="AD49" s="20"/>
      <c r="AO49" s="28">
        <f t="shared" si="3"/>
        <v>0</v>
      </c>
      <c r="AP49" s="28">
        <f t="shared" si="4"/>
        <v>0</v>
      </c>
      <c r="AQ49" s="28">
        <f t="shared" si="5"/>
        <v>0</v>
      </c>
      <c r="AR49" s="28">
        <f t="shared" si="6"/>
        <v>0</v>
      </c>
      <c r="AS49" s="28">
        <f t="shared" si="7"/>
        <v>0</v>
      </c>
      <c r="AT49" s="229">
        <f t="shared" si="8"/>
        <v>0</v>
      </c>
      <c r="AU49" s="173">
        <f t="shared" si="9"/>
        <v>0</v>
      </c>
      <c r="AV49" s="35">
        <f t="shared" si="10"/>
        <v>0</v>
      </c>
      <c r="AW49" s="173">
        <f t="shared" si="11"/>
        <v>0</v>
      </c>
      <c r="AX49" s="45"/>
    </row>
    <row r="50" spans="1:50">
      <c r="A50" s="15">
        <v>40</v>
      </c>
      <c r="B50" s="27"/>
      <c r="C50" s="28"/>
      <c r="D50" s="28"/>
      <c r="E50" s="52"/>
      <c r="F50" s="27"/>
      <c r="G50" s="28"/>
      <c r="H50" s="27"/>
      <c r="I50" s="28"/>
      <c r="J50" s="27"/>
      <c r="K50" s="28"/>
      <c r="L50" s="27"/>
      <c r="M50" s="28"/>
      <c r="N50" s="27"/>
      <c r="O50" s="28"/>
      <c r="P50" s="206"/>
      <c r="Q50" s="207"/>
      <c r="R50" s="207"/>
      <c r="S50" s="215"/>
      <c r="T50" s="80"/>
      <c r="U50" s="173"/>
      <c r="V50" s="27"/>
      <c r="W50" s="173"/>
      <c r="X50" s="27"/>
      <c r="Y50" s="35">
        <f t="shared" si="12"/>
        <v>0</v>
      </c>
      <c r="Z50" s="15">
        <f t="shared" si="14"/>
        <v>0</v>
      </c>
      <c r="AA50" s="101">
        <f t="shared" si="15"/>
        <v>0</v>
      </c>
      <c r="AD50" s="20"/>
      <c r="AO50" s="28">
        <f t="shared" si="3"/>
        <v>0</v>
      </c>
      <c r="AP50" s="28">
        <f t="shared" si="4"/>
        <v>0</v>
      </c>
      <c r="AQ50" s="28">
        <f t="shared" si="5"/>
        <v>0</v>
      </c>
      <c r="AR50" s="28">
        <f t="shared" si="6"/>
        <v>0</v>
      </c>
      <c r="AS50" s="28">
        <f t="shared" si="7"/>
        <v>0</v>
      </c>
      <c r="AT50" s="229">
        <f t="shared" si="8"/>
        <v>0</v>
      </c>
      <c r="AU50" s="173">
        <f t="shared" si="9"/>
        <v>0</v>
      </c>
      <c r="AV50" s="35">
        <f t="shared" si="10"/>
        <v>0</v>
      </c>
      <c r="AW50" s="173">
        <f t="shared" si="11"/>
        <v>0</v>
      </c>
      <c r="AX50" s="45"/>
    </row>
    <row r="51" spans="1:50">
      <c r="A51" s="15">
        <v>41</v>
      </c>
      <c r="B51" s="27"/>
      <c r="C51" s="28"/>
      <c r="D51" s="28"/>
      <c r="E51" s="52"/>
      <c r="F51" s="27"/>
      <c r="G51" s="28"/>
      <c r="H51" s="27"/>
      <c r="I51" s="28"/>
      <c r="J51" s="27"/>
      <c r="K51" s="28"/>
      <c r="L51" s="27"/>
      <c r="M51" s="28"/>
      <c r="N51" s="27"/>
      <c r="O51" s="28"/>
      <c r="P51" s="206"/>
      <c r="Q51" s="207"/>
      <c r="R51" s="207"/>
      <c r="S51" s="215"/>
      <c r="T51" s="80"/>
      <c r="U51" s="173"/>
      <c r="V51" s="27"/>
      <c r="W51" s="173"/>
      <c r="X51" s="27"/>
      <c r="Y51" s="35">
        <f t="shared" si="12"/>
        <v>0</v>
      </c>
      <c r="Z51" s="15">
        <f t="shared" si="14"/>
        <v>0</v>
      </c>
      <c r="AA51" s="101">
        <f t="shared" si="15"/>
        <v>0</v>
      </c>
      <c r="AD51" s="20"/>
      <c r="AO51" s="28">
        <f t="shared" si="3"/>
        <v>0</v>
      </c>
      <c r="AP51" s="28">
        <f t="shared" si="4"/>
        <v>0</v>
      </c>
      <c r="AQ51" s="28">
        <f t="shared" si="5"/>
        <v>0</v>
      </c>
      <c r="AR51" s="28">
        <f t="shared" si="6"/>
        <v>0</v>
      </c>
      <c r="AS51" s="28">
        <f t="shared" si="7"/>
        <v>0</v>
      </c>
      <c r="AT51" s="229">
        <f t="shared" si="8"/>
        <v>0</v>
      </c>
      <c r="AU51" s="173">
        <f t="shared" si="9"/>
        <v>0</v>
      </c>
      <c r="AV51" s="35">
        <f t="shared" si="10"/>
        <v>0</v>
      </c>
      <c r="AW51" s="173">
        <f t="shared" si="11"/>
        <v>0</v>
      </c>
      <c r="AX51" s="45"/>
    </row>
    <row r="52" spans="1:50">
      <c r="A52" s="15">
        <v>42</v>
      </c>
      <c r="B52" s="27"/>
      <c r="C52" s="28"/>
      <c r="D52" s="28"/>
      <c r="E52" s="52"/>
      <c r="F52" s="27"/>
      <c r="G52" s="28"/>
      <c r="H52" s="27"/>
      <c r="I52" s="28"/>
      <c r="J52" s="27"/>
      <c r="K52" s="28"/>
      <c r="L52" s="27"/>
      <c r="M52" s="28"/>
      <c r="N52" s="27"/>
      <c r="O52" s="28"/>
      <c r="P52" s="206"/>
      <c r="Q52" s="207"/>
      <c r="R52" s="207"/>
      <c r="S52" s="215"/>
      <c r="T52" s="80"/>
      <c r="U52" s="173"/>
      <c r="V52" s="27"/>
      <c r="W52" s="173"/>
      <c r="X52" s="27"/>
      <c r="Y52" s="35">
        <f t="shared" si="12"/>
        <v>0</v>
      </c>
      <c r="Z52" s="15">
        <f t="shared" si="14"/>
        <v>0</v>
      </c>
      <c r="AA52" s="101">
        <f t="shared" si="15"/>
        <v>0</v>
      </c>
      <c r="AD52" s="20"/>
      <c r="AO52" s="28">
        <f t="shared" si="3"/>
        <v>0</v>
      </c>
      <c r="AP52" s="28">
        <f t="shared" si="4"/>
        <v>0</v>
      </c>
      <c r="AQ52" s="28">
        <f t="shared" si="5"/>
        <v>0</v>
      </c>
      <c r="AR52" s="28">
        <f t="shared" si="6"/>
        <v>0</v>
      </c>
      <c r="AS52" s="28">
        <f t="shared" si="7"/>
        <v>0</v>
      </c>
      <c r="AT52" s="229">
        <f t="shared" si="8"/>
        <v>0</v>
      </c>
      <c r="AU52" s="173">
        <f t="shared" si="9"/>
        <v>0</v>
      </c>
      <c r="AV52" s="35">
        <f t="shared" si="10"/>
        <v>0</v>
      </c>
      <c r="AW52" s="173">
        <f t="shared" si="11"/>
        <v>0</v>
      </c>
      <c r="AX52" s="45"/>
    </row>
    <row r="53" spans="1:50">
      <c r="A53" s="15">
        <v>43</v>
      </c>
      <c r="B53" s="27"/>
      <c r="C53" s="28"/>
      <c r="D53" s="28"/>
      <c r="E53" s="52"/>
      <c r="F53" s="27"/>
      <c r="G53" s="28"/>
      <c r="H53" s="27"/>
      <c r="I53" s="28"/>
      <c r="J53" s="27"/>
      <c r="K53" s="28"/>
      <c r="L53" s="27"/>
      <c r="M53" s="28"/>
      <c r="N53" s="27"/>
      <c r="O53" s="28"/>
      <c r="P53" s="206"/>
      <c r="Q53" s="207"/>
      <c r="R53" s="207"/>
      <c r="S53" s="215"/>
      <c r="T53" s="80"/>
      <c r="U53" s="173"/>
      <c r="V53" s="27"/>
      <c r="W53" s="173"/>
      <c r="X53" s="27"/>
      <c r="Y53" s="35">
        <f t="shared" si="12"/>
        <v>0</v>
      </c>
      <c r="Z53" s="15">
        <f t="shared" si="14"/>
        <v>0</v>
      </c>
      <c r="AA53" s="101">
        <f t="shared" si="15"/>
        <v>0</v>
      </c>
      <c r="AD53" s="20"/>
      <c r="AO53" s="28">
        <f t="shared" si="3"/>
        <v>0</v>
      </c>
      <c r="AP53" s="28">
        <f t="shared" si="4"/>
        <v>0</v>
      </c>
      <c r="AQ53" s="28">
        <f t="shared" si="5"/>
        <v>0</v>
      </c>
      <c r="AR53" s="28">
        <f t="shared" si="6"/>
        <v>0</v>
      </c>
      <c r="AS53" s="28">
        <f t="shared" si="7"/>
        <v>0</v>
      </c>
      <c r="AT53" s="229">
        <f t="shared" si="8"/>
        <v>0</v>
      </c>
      <c r="AU53" s="173">
        <f t="shared" si="9"/>
        <v>0</v>
      </c>
      <c r="AV53" s="35">
        <f t="shared" si="10"/>
        <v>0</v>
      </c>
      <c r="AW53" s="173">
        <f t="shared" si="11"/>
        <v>0</v>
      </c>
      <c r="AX53" s="45"/>
    </row>
    <row r="54" spans="1:50">
      <c r="A54" s="15">
        <v>44</v>
      </c>
      <c r="B54" s="27"/>
      <c r="C54" s="28"/>
      <c r="D54" s="28"/>
      <c r="E54" s="52"/>
      <c r="F54" s="27"/>
      <c r="G54" s="28"/>
      <c r="H54" s="27"/>
      <c r="I54" s="28"/>
      <c r="J54" s="27"/>
      <c r="K54" s="28"/>
      <c r="L54" s="27"/>
      <c r="M54" s="28"/>
      <c r="N54" s="27"/>
      <c r="O54" s="28"/>
      <c r="P54" s="206"/>
      <c r="Q54" s="207"/>
      <c r="R54" s="207"/>
      <c r="S54" s="215"/>
      <c r="T54" s="80"/>
      <c r="U54" s="173"/>
      <c r="V54" s="27"/>
      <c r="W54" s="173"/>
      <c r="X54" s="27"/>
      <c r="Y54" s="35">
        <f t="shared" si="12"/>
        <v>0</v>
      </c>
      <c r="Z54" s="15">
        <f t="shared" si="14"/>
        <v>0</v>
      </c>
      <c r="AA54" s="101">
        <f t="shared" si="15"/>
        <v>0</v>
      </c>
      <c r="AD54" s="20"/>
      <c r="AO54" s="28">
        <f t="shared" si="3"/>
        <v>0</v>
      </c>
      <c r="AP54" s="28">
        <f t="shared" si="4"/>
        <v>0</v>
      </c>
      <c r="AQ54" s="28">
        <f t="shared" si="5"/>
        <v>0</v>
      </c>
      <c r="AR54" s="28">
        <f t="shared" si="6"/>
        <v>0</v>
      </c>
      <c r="AS54" s="28">
        <f t="shared" si="7"/>
        <v>0</v>
      </c>
      <c r="AT54" s="229">
        <f t="shared" si="8"/>
        <v>0</v>
      </c>
      <c r="AU54" s="173">
        <f t="shared" si="9"/>
        <v>0</v>
      </c>
      <c r="AV54" s="35">
        <f t="shared" si="10"/>
        <v>0</v>
      </c>
      <c r="AW54" s="173">
        <f t="shared" si="11"/>
        <v>0</v>
      </c>
      <c r="AX54" s="45"/>
    </row>
    <row r="55" spans="1:50">
      <c r="A55" s="15">
        <v>45</v>
      </c>
      <c r="B55" s="27"/>
      <c r="C55" s="28"/>
      <c r="D55" s="28"/>
      <c r="E55" s="52"/>
      <c r="F55" s="27"/>
      <c r="G55" s="28"/>
      <c r="H55" s="27"/>
      <c r="I55" s="28"/>
      <c r="J55" s="27"/>
      <c r="K55" s="28"/>
      <c r="L55" s="27"/>
      <c r="M55" s="28"/>
      <c r="N55" s="27"/>
      <c r="O55" s="28"/>
      <c r="P55" s="206"/>
      <c r="Q55" s="207"/>
      <c r="R55" s="207"/>
      <c r="S55" s="215"/>
      <c r="T55" s="80"/>
      <c r="U55" s="173"/>
      <c r="V55" s="27"/>
      <c r="W55" s="173"/>
      <c r="X55" s="27"/>
      <c r="Y55" s="35">
        <f t="shared" si="12"/>
        <v>0</v>
      </c>
      <c r="Z55" s="15">
        <f t="shared" si="14"/>
        <v>0</v>
      </c>
      <c r="AA55" s="101">
        <f t="shared" si="15"/>
        <v>0</v>
      </c>
      <c r="AD55" s="20"/>
      <c r="AO55" s="28">
        <f t="shared" si="3"/>
        <v>0</v>
      </c>
      <c r="AP55" s="28">
        <f t="shared" si="4"/>
        <v>0</v>
      </c>
      <c r="AQ55" s="28">
        <f t="shared" si="5"/>
        <v>0</v>
      </c>
      <c r="AR55" s="28">
        <f t="shared" si="6"/>
        <v>0</v>
      </c>
      <c r="AS55" s="28">
        <f t="shared" si="7"/>
        <v>0</v>
      </c>
      <c r="AT55" s="229">
        <f t="shared" si="8"/>
        <v>0</v>
      </c>
      <c r="AU55" s="173">
        <f t="shared" si="9"/>
        <v>0</v>
      </c>
      <c r="AV55" s="35">
        <f t="shared" si="10"/>
        <v>0</v>
      </c>
      <c r="AW55" s="173">
        <f t="shared" si="11"/>
        <v>0</v>
      </c>
      <c r="AX55" s="45"/>
    </row>
    <row r="56" spans="1:50">
      <c r="A56" s="15">
        <v>46</v>
      </c>
      <c r="B56" s="27"/>
      <c r="C56" s="28"/>
      <c r="D56" s="28"/>
      <c r="E56" s="52"/>
      <c r="F56" s="27"/>
      <c r="G56" s="28"/>
      <c r="H56" s="27"/>
      <c r="I56" s="28"/>
      <c r="J56" s="27"/>
      <c r="K56" s="28"/>
      <c r="L56" s="27"/>
      <c r="M56" s="28"/>
      <c r="N56" s="27"/>
      <c r="O56" s="28"/>
      <c r="P56" s="206"/>
      <c r="Q56" s="207"/>
      <c r="R56" s="207"/>
      <c r="S56" s="215"/>
      <c r="T56" s="80"/>
      <c r="U56" s="173"/>
      <c r="V56" s="27"/>
      <c r="W56" s="173"/>
      <c r="X56" s="27"/>
      <c r="Y56" s="35">
        <f t="shared" si="12"/>
        <v>0</v>
      </c>
      <c r="Z56" s="15">
        <f t="shared" si="14"/>
        <v>0</v>
      </c>
      <c r="AA56" s="101">
        <f t="shared" si="15"/>
        <v>0</v>
      </c>
      <c r="AD56" s="20"/>
      <c r="AO56" s="28">
        <f t="shared" si="3"/>
        <v>0</v>
      </c>
      <c r="AP56" s="28">
        <f t="shared" si="4"/>
        <v>0</v>
      </c>
      <c r="AQ56" s="28">
        <f t="shared" si="5"/>
        <v>0</v>
      </c>
      <c r="AR56" s="28">
        <f t="shared" si="6"/>
        <v>0</v>
      </c>
      <c r="AS56" s="28">
        <f t="shared" si="7"/>
        <v>0</v>
      </c>
      <c r="AT56" s="229">
        <f t="shared" si="8"/>
        <v>0</v>
      </c>
      <c r="AU56" s="173">
        <f t="shared" si="9"/>
        <v>0</v>
      </c>
      <c r="AV56" s="35">
        <f t="shared" si="10"/>
        <v>0</v>
      </c>
      <c r="AW56" s="173">
        <f t="shared" si="11"/>
        <v>0</v>
      </c>
      <c r="AX56" s="45"/>
    </row>
    <row r="57" spans="1:50">
      <c r="A57" s="15">
        <v>47</v>
      </c>
      <c r="B57" s="27"/>
      <c r="C57" s="28"/>
      <c r="D57" s="28"/>
      <c r="E57" s="52"/>
      <c r="F57" s="27"/>
      <c r="G57" s="28"/>
      <c r="H57" s="27"/>
      <c r="I57" s="28"/>
      <c r="J57" s="27"/>
      <c r="K57" s="28"/>
      <c r="L57" s="27"/>
      <c r="M57" s="28"/>
      <c r="N57" s="27"/>
      <c r="O57" s="28"/>
      <c r="P57" s="206"/>
      <c r="Q57" s="207"/>
      <c r="R57" s="207"/>
      <c r="S57" s="215"/>
      <c r="T57" s="80"/>
      <c r="U57" s="173"/>
      <c r="V57" s="27"/>
      <c r="W57" s="173"/>
      <c r="X57" s="27"/>
      <c r="Y57" s="35">
        <f t="shared" si="12"/>
        <v>0</v>
      </c>
      <c r="Z57" s="15">
        <f t="shared" si="14"/>
        <v>0</v>
      </c>
      <c r="AA57" s="101">
        <f t="shared" si="15"/>
        <v>0</v>
      </c>
      <c r="AD57" s="20"/>
      <c r="AO57" s="28">
        <f t="shared" si="3"/>
        <v>0</v>
      </c>
      <c r="AP57" s="28">
        <f t="shared" si="4"/>
        <v>0</v>
      </c>
      <c r="AQ57" s="28">
        <f t="shared" si="5"/>
        <v>0</v>
      </c>
      <c r="AR57" s="28">
        <f t="shared" si="6"/>
        <v>0</v>
      </c>
      <c r="AS57" s="28">
        <f t="shared" si="7"/>
        <v>0</v>
      </c>
      <c r="AT57" s="229">
        <f t="shared" si="8"/>
        <v>0</v>
      </c>
      <c r="AU57" s="173">
        <f t="shared" si="9"/>
        <v>0</v>
      </c>
      <c r="AV57" s="35">
        <f t="shared" si="10"/>
        <v>0</v>
      </c>
      <c r="AW57" s="173">
        <f t="shared" si="11"/>
        <v>0</v>
      </c>
      <c r="AX57" s="45"/>
    </row>
    <row r="58" spans="1:50">
      <c r="A58" s="15">
        <v>48</v>
      </c>
      <c r="B58" s="27"/>
      <c r="C58" s="28"/>
      <c r="D58" s="28"/>
      <c r="E58" s="52"/>
      <c r="F58" s="27"/>
      <c r="G58" s="28"/>
      <c r="H58" s="27"/>
      <c r="I58" s="28"/>
      <c r="J58" s="27"/>
      <c r="K58" s="28"/>
      <c r="L58" s="27"/>
      <c r="M58" s="28"/>
      <c r="N58" s="27"/>
      <c r="O58" s="28"/>
      <c r="P58" s="206"/>
      <c r="Q58" s="207"/>
      <c r="R58" s="207"/>
      <c r="S58" s="215"/>
      <c r="T58" s="80"/>
      <c r="U58" s="173"/>
      <c r="V58" s="27"/>
      <c r="W58" s="173"/>
      <c r="X58" s="27"/>
      <c r="Y58" s="35">
        <f t="shared" si="12"/>
        <v>0</v>
      </c>
      <c r="Z58" s="15">
        <f t="shared" si="14"/>
        <v>0</v>
      </c>
      <c r="AA58" s="101">
        <f t="shared" si="15"/>
        <v>0</v>
      </c>
      <c r="AD58" s="20"/>
      <c r="AO58" s="28">
        <f t="shared" si="3"/>
        <v>0</v>
      </c>
      <c r="AP58" s="28">
        <f t="shared" si="4"/>
        <v>0</v>
      </c>
      <c r="AQ58" s="28">
        <f t="shared" si="5"/>
        <v>0</v>
      </c>
      <c r="AR58" s="28">
        <f t="shared" si="6"/>
        <v>0</v>
      </c>
      <c r="AS58" s="28">
        <f t="shared" si="7"/>
        <v>0</v>
      </c>
      <c r="AT58" s="229">
        <f t="shared" si="8"/>
        <v>0</v>
      </c>
      <c r="AU58" s="173">
        <f t="shared" si="9"/>
        <v>0</v>
      </c>
      <c r="AV58" s="35">
        <f t="shared" si="10"/>
        <v>0</v>
      </c>
      <c r="AW58" s="173">
        <f t="shared" si="11"/>
        <v>0</v>
      </c>
      <c r="AX58" s="45"/>
    </row>
    <row r="59" spans="1:50">
      <c r="A59" s="15">
        <v>49</v>
      </c>
      <c r="B59" s="27"/>
      <c r="C59" s="28"/>
      <c r="D59" s="28"/>
      <c r="E59" s="52"/>
      <c r="F59" s="27"/>
      <c r="G59" s="28"/>
      <c r="H59" s="27"/>
      <c r="I59" s="28"/>
      <c r="J59" s="27"/>
      <c r="K59" s="28"/>
      <c r="L59" s="27"/>
      <c r="M59" s="28"/>
      <c r="N59" s="27"/>
      <c r="O59" s="28"/>
      <c r="P59" s="206"/>
      <c r="Q59" s="207"/>
      <c r="R59" s="207"/>
      <c r="S59" s="215"/>
      <c r="T59" s="80"/>
      <c r="U59" s="173"/>
      <c r="V59" s="27"/>
      <c r="W59" s="173"/>
      <c r="X59" s="27"/>
      <c r="Y59" s="35">
        <f t="shared" si="12"/>
        <v>0</v>
      </c>
      <c r="Z59" s="15">
        <f t="shared" si="14"/>
        <v>0</v>
      </c>
      <c r="AA59" s="101">
        <f t="shared" si="15"/>
        <v>0</v>
      </c>
      <c r="AD59" s="20"/>
      <c r="AO59" s="28">
        <f t="shared" si="3"/>
        <v>0</v>
      </c>
      <c r="AP59" s="28">
        <f t="shared" si="4"/>
        <v>0</v>
      </c>
      <c r="AQ59" s="28">
        <f t="shared" si="5"/>
        <v>0</v>
      </c>
      <c r="AR59" s="28">
        <f t="shared" si="6"/>
        <v>0</v>
      </c>
      <c r="AS59" s="28">
        <f t="shared" si="7"/>
        <v>0</v>
      </c>
      <c r="AT59" s="229">
        <f t="shared" si="8"/>
        <v>0</v>
      </c>
      <c r="AU59" s="173">
        <f t="shared" si="9"/>
        <v>0</v>
      </c>
      <c r="AV59" s="35">
        <f t="shared" si="10"/>
        <v>0</v>
      </c>
      <c r="AW59" s="173">
        <f t="shared" si="11"/>
        <v>0</v>
      </c>
      <c r="AX59" s="45"/>
    </row>
    <row r="60" spans="1:50" ht="15.75" thickBot="1">
      <c r="A60" s="16">
        <v>50</v>
      </c>
      <c r="B60" s="29"/>
      <c r="C60" s="32"/>
      <c r="D60" s="32"/>
      <c r="E60" s="54"/>
      <c r="F60" s="29"/>
      <c r="G60" s="30"/>
      <c r="H60" s="36"/>
      <c r="I60" s="31"/>
      <c r="J60" s="29"/>
      <c r="K60" s="32"/>
      <c r="L60" s="29"/>
      <c r="M60" s="32"/>
      <c r="N60" s="29"/>
      <c r="O60" s="32"/>
      <c r="P60" s="208"/>
      <c r="Q60" s="209"/>
      <c r="R60" s="209"/>
      <c r="S60" s="212"/>
      <c r="T60" s="31"/>
      <c r="U60" s="32"/>
      <c r="V60" s="29"/>
      <c r="W60" s="32"/>
      <c r="X60" s="29"/>
      <c r="Y60" s="30">
        <f t="shared" si="12"/>
        <v>0</v>
      </c>
      <c r="Z60" s="16">
        <f t="shared" si="14"/>
        <v>0</v>
      </c>
      <c r="AA60" s="101">
        <f t="shared" si="15"/>
        <v>0</v>
      </c>
      <c r="AD60" s="20"/>
      <c r="AO60" s="28">
        <f t="shared" si="3"/>
        <v>0</v>
      </c>
      <c r="AP60" s="28">
        <f t="shared" si="4"/>
        <v>0</v>
      </c>
      <c r="AQ60" s="28">
        <f t="shared" si="5"/>
        <v>0</v>
      </c>
      <c r="AR60" s="28">
        <f t="shared" si="6"/>
        <v>0</v>
      </c>
      <c r="AS60" s="28">
        <f t="shared" si="7"/>
        <v>0</v>
      </c>
      <c r="AT60" s="229">
        <f t="shared" si="8"/>
        <v>0</v>
      </c>
      <c r="AU60" s="173">
        <f t="shared" si="9"/>
        <v>0</v>
      </c>
      <c r="AV60" s="35">
        <f t="shared" si="10"/>
        <v>0</v>
      </c>
      <c r="AW60" s="173">
        <f t="shared" si="11"/>
        <v>0</v>
      </c>
      <c r="AX60" s="45"/>
    </row>
  </sheetData>
  <dataConsolidate/>
  <conditionalFormatting sqref="B11">
    <cfRule type="expression" dxfId="109" priority="1" stopIfTrue="1">
      <formula>$I11="F"</formula>
    </cfRule>
  </conditionalFormatting>
  <pageMargins left="0.25" right="0.25" top="0.75" bottom="0.75" header="0.3" footer="0.3"/>
  <pageSetup paperSize="9" scale="50" orientation="landscape" horizont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3:BA67"/>
  <sheetViews>
    <sheetView showGridLines="0" topLeftCell="A3" zoomScale="75" zoomScaleNormal="75" workbookViewId="0">
      <selection activeCell="B11" sqref="B11:AA54"/>
    </sheetView>
  </sheetViews>
  <sheetFormatPr baseColWidth="10" defaultRowHeight="15" outlineLevelRow="1" outlineLevelCol="2"/>
  <cols>
    <col min="1" max="1" width="4.75" customWidth="1"/>
    <col min="2" max="2" width="22.25" customWidth="1"/>
    <col min="3" max="3" width="16.875" customWidth="1"/>
    <col min="4" max="4" width="11.375" customWidth="1"/>
    <col min="5" max="5" width="30.875" style="183" customWidth="1"/>
    <col min="6" max="7" width="5.75" customWidth="1" outlineLevel="1"/>
    <col min="8" max="9" width="5.75" customWidth="1" outlineLevel="2"/>
    <col min="10" max="24" width="5.75" customWidth="1" outlineLevel="1"/>
    <col min="25" max="25" width="6.125" customWidth="1" outlineLevel="1"/>
    <col min="26" max="26" width="14.75" customWidth="1" outlineLevel="1"/>
    <col min="27" max="27" width="17.875" customWidth="1" outlineLevel="1"/>
    <col min="28" max="28" width="18.75" customWidth="1" outlineLevel="1"/>
    <col min="29" max="29" width="5.75" customWidth="1" outlineLevel="1"/>
    <col min="30" max="30" width="10.75" customWidth="1"/>
    <col min="31" max="31" width="13.125" customWidth="1"/>
    <col min="32" max="32" width="12.875" customWidth="1"/>
    <col min="33" max="33" width="13.375" customWidth="1"/>
    <col min="34" max="35" width="12.375" customWidth="1"/>
    <col min="36" max="39" width="10.75" customWidth="1"/>
    <col min="40" max="40" width="13.375" customWidth="1"/>
    <col min="41" max="44" width="12.75" customWidth="1"/>
    <col min="45" max="45" width="9.25" customWidth="1"/>
    <col min="46" max="46" width="8.875" customWidth="1"/>
  </cols>
  <sheetData>
    <row r="3" spans="1:53" ht="76.5" customHeight="1">
      <c r="T3" s="17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"/>
      <c r="AI3" s="1"/>
    </row>
    <row r="7" spans="1:53" ht="15.75" thickBot="1"/>
    <row r="8" spans="1:53" outlineLevel="1">
      <c r="F8" s="24" t="s">
        <v>15</v>
      </c>
      <c r="G8" s="23"/>
      <c r="H8" s="24" t="s">
        <v>45</v>
      </c>
      <c r="I8" s="23"/>
      <c r="J8" s="24" t="s">
        <v>13</v>
      </c>
      <c r="K8" s="23"/>
      <c r="L8" s="2" t="s">
        <v>17</v>
      </c>
      <c r="M8" s="3"/>
      <c r="N8" s="2" t="s">
        <v>35</v>
      </c>
      <c r="O8" s="3"/>
      <c r="P8" s="2" t="s">
        <v>48</v>
      </c>
      <c r="Q8" s="3"/>
      <c r="R8" s="3"/>
      <c r="S8" s="198"/>
      <c r="T8" s="3" t="s">
        <v>16</v>
      </c>
      <c r="U8" s="3"/>
      <c r="V8" s="2" t="s">
        <v>18</v>
      </c>
      <c r="W8" s="3"/>
      <c r="X8" s="2" t="s">
        <v>14</v>
      </c>
      <c r="Y8" s="3"/>
      <c r="Z8" s="4"/>
      <c r="AA8" s="4"/>
      <c r="AD8" s="20"/>
      <c r="AO8" s="105" t="s">
        <v>15</v>
      </c>
      <c r="AP8" s="105" t="s">
        <v>45</v>
      </c>
      <c r="AQ8" s="105" t="s">
        <v>13</v>
      </c>
      <c r="AR8" s="34" t="s">
        <v>17</v>
      </c>
      <c r="AS8" s="34" t="s">
        <v>35</v>
      </c>
      <c r="AT8" s="34" t="s">
        <v>48</v>
      </c>
      <c r="AU8" s="34" t="s">
        <v>16</v>
      </c>
      <c r="AV8" s="34" t="s">
        <v>18</v>
      </c>
      <c r="AW8" s="34" t="s">
        <v>14</v>
      </c>
      <c r="AX8" s="5"/>
      <c r="AZ8" s="5"/>
      <c r="BA8" s="5"/>
    </row>
    <row r="9" spans="1:53" ht="36.75" thickBot="1">
      <c r="B9" s="150" t="s">
        <v>261</v>
      </c>
      <c r="F9" s="21" t="s">
        <v>42</v>
      </c>
      <c r="G9" s="5"/>
      <c r="H9" s="21" t="s">
        <v>12</v>
      </c>
      <c r="I9" s="5"/>
      <c r="J9" s="21" t="s">
        <v>43</v>
      </c>
      <c r="K9" s="22"/>
      <c r="L9" s="21" t="s">
        <v>46</v>
      </c>
      <c r="M9" s="22"/>
      <c r="N9" s="21" t="s">
        <v>47</v>
      </c>
      <c r="O9" s="22"/>
      <c r="P9" s="199" t="s">
        <v>49</v>
      </c>
      <c r="Q9" s="200"/>
      <c r="R9" s="200"/>
      <c r="S9" s="201"/>
      <c r="T9" s="22" t="s">
        <v>50</v>
      </c>
      <c r="U9" s="22"/>
      <c r="V9" s="21" t="s">
        <v>51</v>
      </c>
      <c r="W9" s="22"/>
      <c r="X9" s="21" t="s">
        <v>44</v>
      </c>
      <c r="Y9" s="22"/>
      <c r="Z9" s="107" t="s">
        <v>21</v>
      </c>
      <c r="AA9" s="107" t="s">
        <v>11</v>
      </c>
      <c r="AD9" s="20"/>
      <c r="AO9" s="104" t="s">
        <v>42</v>
      </c>
      <c r="AP9" s="104" t="s">
        <v>12</v>
      </c>
      <c r="AQ9" s="104" t="s">
        <v>43</v>
      </c>
      <c r="AR9" s="104" t="s">
        <v>46</v>
      </c>
      <c r="AS9" s="104" t="s">
        <v>47</v>
      </c>
      <c r="AT9" s="104" t="s">
        <v>49</v>
      </c>
      <c r="AU9" s="104" t="s">
        <v>50</v>
      </c>
      <c r="AV9" s="104" t="s">
        <v>51</v>
      </c>
      <c r="AW9" s="104" t="s">
        <v>44</v>
      </c>
      <c r="AX9" s="22"/>
      <c r="AZ9" s="22"/>
      <c r="BA9" s="22"/>
    </row>
    <row r="10" spans="1:53" ht="16.5" thickBot="1">
      <c r="A10" s="11" t="s">
        <v>0</v>
      </c>
      <c r="B10" s="12" t="s">
        <v>1</v>
      </c>
      <c r="C10" s="12" t="s">
        <v>2</v>
      </c>
      <c r="D10" s="13" t="s">
        <v>3</v>
      </c>
      <c r="E10" s="184" t="s">
        <v>4</v>
      </c>
      <c r="F10" s="7" t="s">
        <v>37</v>
      </c>
      <c r="G10" s="8" t="s">
        <v>52</v>
      </c>
      <c r="H10" s="7" t="s">
        <v>53</v>
      </c>
      <c r="I10" s="8" t="s">
        <v>5</v>
      </c>
      <c r="J10" s="7" t="s">
        <v>7</v>
      </c>
      <c r="K10" s="8" t="s">
        <v>5</v>
      </c>
      <c r="L10" s="9" t="s">
        <v>37</v>
      </c>
      <c r="M10" s="10" t="s">
        <v>387</v>
      </c>
      <c r="N10" s="9" t="s">
        <v>8</v>
      </c>
      <c r="O10" s="10" t="s">
        <v>5</v>
      </c>
      <c r="P10" s="196" t="s">
        <v>53</v>
      </c>
      <c r="Q10" s="197" t="s">
        <v>8</v>
      </c>
      <c r="R10" s="202" t="s">
        <v>37</v>
      </c>
      <c r="S10" s="203" t="s">
        <v>410</v>
      </c>
      <c r="T10" s="9" t="s">
        <v>8</v>
      </c>
      <c r="U10" s="10" t="s">
        <v>5</v>
      </c>
      <c r="V10" s="9" t="s">
        <v>368</v>
      </c>
      <c r="W10" s="10" t="s">
        <v>6</v>
      </c>
      <c r="X10" s="9" t="s">
        <v>6</v>
      </c>
      <c r="Y10" s="10" t="s">
        <v>6</v>
      </c>
      <c r="Z10" s="106"/>
      <c r="AA10" s="106"/>
      <c r="AD10" s="20"/>
      <c r="AO10" s="34" t="s">
        <v>10</v>
      </c>
      <c r="AP10" s="34" t="s">
        <v>10</v>
      </c>
      <c r="AQ10" s="34" t="s">
        <v>10</v>
      </c>
      <c r="AR10" s="34" t="s">
        <v>10</v>
      </c>
      <c r="AS10" s="34" t="s">
        <v>10</v>
      </c>
      <c r="AT10" s="34" t="s">
        <v>10</v>
      </c>
      <c r="AU10" s="34" t="s">
        <v>10</v>
      </c>
      <c r="AV10" s="79" t="s">
        <v>10</v>
      </c>
      <c r="AW10" s="34" t="s">
        <v>10</v>
      </c>
      <c r="AX10" s="5"/>
    </row>
    <row r="11" spans="1:53">
      <c r="A11" s="14">
        <v>1</v>
      </c>
      <c r="B11" s="251" t="s">
        <v>115</v>
      </c>
      <c r="C11" s="53" t="s">
        <v>130</v>
      </c>
      <c r="D11" s="26">
        <v>2004</v>
      </c>
      <c r="E11" s="185" t="s">
        <v>69</v>
      </c>
      <c r="F11" s="80">
        <v>191</v>
      </c>
      <c r="G11" s="35">
        <v>191</v>
      </c>
      <c r="H11" s="25">
        <v>105</v>
      </c>
      <c r="I11" s="152">
        <v>152</v>
      </c>
      <c r="J11" s="25">
        <v>152</v>
      </c>
      <c r="K11" s="152">
        <v>202</v>
      </c>
      <c r="L11" s="25">
        <v>191</v>
      </c>
      <c r="M11" s="152">
        <v>202</v>
      </c>
      <c r="N11" s="102">
        <v>191</v>
      </c>
      <c r="O11" s="103">
        <v>202</v>
      </c>
      <c r="P11" s="217">
        <v>161</v>
      </c>
      <c r="Q11" s="218">
        <v>181</v>
      </c>
      <c r="R11" s="218">
        <v>171</v>
      </c>
      <c r="S11" s="219">
        <v>342</v>
      </c>
      <c r="T11" s="210">
        <f>VLOOKUP(B11,'[2]Benjamins (H)'!$B$8:$N$53,11,0)</f>
        <v>105</v>
      </c>
      <c r="U11" s="210">
        <f>VLOOKUP(B11,'[2]Benjamins (H)'!$B$8:$N$53,13,0)</f>
        <v>191</v>
      </c>
      <c r="V11" s="102">
        <v>191</v>
      </c>
      <c r="W11" s="84">
        <v>191</v>
      </c>
      <c r="X11" s="102">
        <v>202</v>
      </c>
      <c r="Y11" s="103">
        <f t="shared" ref="Y11:Y54" si="0">X11</f>
        <v>202</v>
      </c>
      <c r="Z11" s="213">
        <f t="shared" ref="Z11:Z54" si="1">SUM(F11:O11)+SUM(T11:Y11)+S11</f>
        <v>3203</v>
      </c>
      <c r="AA11" s="214">
        <f t="shared" ref="AA11:AA54" si="2">Z11-SMALL(AO11:AW11,1)</f>
        <v>2946</v>
      </c>
      <c r="AB11" s="77"/>
      <c r="AC11" s="77"/>
      <c r="AD11" s="77"/>
      <c r="AO11" s="28">
        <f t="shared" ref="AO11:AO61" si="3">F11+G11</f>
        <v>382</v>
      </c>
      <c r="AP11" s="28">
        <f t="shared" ref="AP11:AP67" si="4">H11+I11</f>
        <v>257</v>
      </c>
      <c r="AQ11" s="28">
        <f t="shared" ref="AQ11:AQ60" si="5">J11+K11</f>
        <v>354</v>
      </c>
      <c r="AR11" s="28">
        <f t="shared" ref="AR11:AR60" si="6">L11+M11</f>
        <v>393</v>
      </c>
      <c r="AS11" s="28">
        <f t="shared" ref="AS11:AS60" si="7">N11+O11</f>
        <v>393</v>
      </c>
      <c r="AT11" s="229">
        <f>S11</f>
        <v>342</v>
      </c>
      <c r="AU11" s="173">
        <f>T11+U11</f>
        <v>296</v>
      </c>
      <c r="AV11" s="35">
        <f>V11+W11</f>
        <v>382</v>
      </c>
      <c r="AW11" s="173">
        <f>X11+Y11</f>
        <v>404</v>
      </c>
      <c r="AX11" s="45"/>
    </row>
    <row r="12" spans="1:53">
      <c r="A12" s="15">
        <v>2</v>
      </c>
      <c r="B12" s="251" t="s">
        <v>176</v>
      </c>
      <c r="C12" s="53" t="s">
        <v>177</v>
      </c>
      <c r="D12" s="173">
        <v>2004</v>
      </c>
      <c r="E12" s="186" t="s">
        <v>69</v>
      </c>
      <c r="F12" s="80">
        <v>181</v>
      </c>
      <c r="G12" s="35">
        <v>136</v>
      </c>
      <c r="H12" s="27">
        <v>89</v>
      </c>
      <c r="I12" s="52">
        <v>100</v>
      </c>
      <c r="J12" s="102">
        <v>115</v>
      </c>
      <c r="K12" s="174">
        <v>115</v>
      </c>
      <c r="L12" s="27">
        <v>181</v>
      </c>
      <c r="M12" s="52">
        <v>128</v>
      </c>
      <c r="N12" s="27">
        <v>202</v>
      </c>
      <c r="O12" s="35">
        <v>171</v>
      </c>
      <c r="P12" s="206">
        <v>144</v>
      </c>
      <c r="Q12" s="207">
        <v>191</v>
      </c>
      <c r="R12" s="207">
        <v>202</v>
      </c>
      <c r="S12" s="220">
        <v>358</v>
      </c>
      <c r="T12" s="210">
        <f>VLOOKUP(B12,'[2]Benjamins (H)'!$B$8:$N$53,11,0)</f>
        <v>110</v>
      </c>
      <c r="U12" s="210">
        <f>VLOOKUP(B12,'[2]Benjamins (H)'!$B$8:$N$53,13,0)</f>
        <v>181</v>
      </c>
      <c r="V12" s="27">
        <v>202</v>
      </c>
      <c r="W12" s="173">
        <v>202</v>
      </c>
      <c r="X12" s="27">
        <v>191</v>
      </c>
      <c r="Y12" s="35">
        <f t="shared" si="0"/>
        <v>191</v>
      </c>
      <c r="Z12" s="213">
        <f t="shared" si="1"/>
        <v>2853</v>
      </c>
      <c r="AA12" s="214">
        <f t="shared" si="2"/>
        <v>2664</v>
      </c>
      <c r="AB12" s="77"/>
      <c r="AC12" s="77"/>
      <c r="AD12" s="77"/>
      <c r="AO12" s="161">
        <f t="shared" si="3"/>
        <v>317</v>
      </c>
      <c r="AP12" s="172">
        <f t="shared" si="4"/>
        <v>189</v>
      </c>
      <c r="AQ12" s="28">
        <f t="shared" si="5"/>
        <v>230</v>
      </c>
      <c r="AR12" s="28">
        <f t="shared" si="6"/>
        <v>309</v>
      </c>
      <c r="AS12" s="28">
        <f t="shared" si="7"/>
        <v>373</v>
      </c>
      <c r="AT12" s="229">
        <f t="shared" ref="AT12:AT67" si="8">S12</f>
        <v>358</v>
      </c>
      <c r="AU12" s="173">
        <f t="shared" ref="AU12:AU67" si="9">T12+U12</f>
        <v>291</v>
      </c>
      <c r="AV12" s="35">
        <f t="shared" ref="AV12:AV67" si="10">V12+W12</f>
        <v>404</v>
      </c>
      <c r="AW12" s="173">
        <f t="shared" ref="AW12:AW67" si="11">X12+Y12</f>
        <v>382</v>
      </c>
      <c r="AX12" s="45"/>
    </row>
    <row r="13" spans="1:53">
      <c r="A13" s="15">
        <v>3</v>
      </c>
      <c r="B13" s="251" t="s">
        <v>134</v>
      </c>
      <c r="C13" s="53" t="s">
        <v>173</v>
      </c>
      <c r="D13" s="173">
        <v>2005</v>
      </c>
      <c r="E13" s="186" t="s">
        <v>114</v>
      </c>
      <c r="F13" s="80">
        <v>171</v>
      </c>
      <c r="G13" s="35">
        <v>181</v>
      </c>
      <c r="H13" s="27">
        <v>110</v>
      </c>
      <c r="I13" s="52">
        <v>120</v>
      </c>
      <c r="J13" s="102">
        <v>161</v>
      </c>
      <c r="K13" s="174">
        <v>144</v>
      </c>
      <c r="L13" s="27">
        <v>152</v>
      </c>
      <c r="M13" s="52">
        <v>47</v>
      </c>
      <c r="N13" s="27">
        <v>152</v>
      </c>
      <c r="O13" s="35">
        <v>41</v>
      </c>
      <c r="P13" s="206">
        <v>105</v>
      </c>
      <c r="Q13" s="207">
        <v>202</v>
      </c>
      <c r="R13" s="207">
        <v>181</v>
      </c>
      <c r="S13" s="220">
        <v>325.33333333333331</v>
      </c>
      <c r="T13" s="210">
        <f>VLOOKUP(B13,'[2]Benjamins (H)'!$B$8:$N$53,11,0)</f>
        <v>171</v>
      </c>
      <c r="U13" s="210">
        <f>VLOOKUP(B13,'[2]Benjamins (H)'!$B$8:$N$53,13,0)</f>
        <v>161</v>
      </c>
      <c r="V13" s="27">
        <v>181</v>
      </c>
      <c r="W13" s="173">
        <v>171</v>
      </c>
      <c r="X13" s="27">
        <v>100</v>
      </c>
      <c r="Y13" s="35">
        <f t="shared" si="0"/>
        <v>100</v>
      </c>
      <c r="Z13" s="213">
        <f t="shared" si="1"/>
        <v>2488.3333333333335</v>
      </c>
      <c r="AA13" s="214">
        <f t="shared" si="2"/>
        <v>2295.3333333333335</v>
      </c>
      <c r="AB13" s="77"/>
      <c r="AC13" s="77"/>
      <c r="AD13" s="77"/>
      <c r="AO13" s="161">
        <f t="shared" si="3"/>
        <v>352</v>
      </c>
      <c r="AP13" s="172">
        <f t="shared" si="4"/>
        <v>230</v>
      </c>
      <c r="AQ13" s="28">
        <f t="shared" si="5"/>
        <v>305</v>
      </c>
      <c r="AR13" s="28">
        <f t="shared" si="6"/>
        <v>199</v>
      </c>
      <c r="AS13" s="28">
        <f t="shared" si="7"/>
        <v>193</v>
      </c>
      <c r="AT13" s="229">
        <f t="shared" si="8"/>
        <v>325.33333333333331</v>
      </c>
      <c r="AU13" s="173">
        <f t="shared" si="9"/>
        <v>332</v>
      </c>
      <c r="AV13" s="35">
        <f t="shared" si="10"/>
        <v>352</v>
      </c>
      <c r="AW13" s="173">
        <f t="shared" si="11"/>
        <v>200</v>
      </c>
      <c r="AX13" s="45"/>
    </row>
    <row r="14" spans="1:53">
      <c r="A14" s="15">
        <v>4</v>
      </c>
      <c r="B14" s="252" t="s">
        <v>174</v>
      </c>
      <c r="C14" s="111" t="s">
        <v>175</v>
      </c>
      <c r="D14" s="173">
        <v>2004</v>
      </c>
      <c r="E14" s="187" t="s">
        <v>82</v>
      </c>
      <c r="F14" s="114">
        <v>136</v>
      </c>
      <c r="G14" s="35">
        <v>202</v>
      </c>
      <c r="H14" s="27">
        <v>161</v>
      </c>
      <c r="I14" s="52">
        <v>92</v>
      </c>
      <c r="J14" s="102">
        <v>120</v>
      </c>
      <c r="K14" s="174">
        <v>171</v>
      </c>
      <c r="L14" s="27">
        <v>115</v>
      </c>
      <c r="M14" s="52">
        <v>115</v>
      </c>
      <c r="N14" s="27">
        <v>181</v>
      </c>
      <c r="O14" s="35">
        <v>144</v>
      </c>
      <c r="P14" s="206">
        <v>181</v>
      </c>
      <c r="Q14" s="207">
        <v>136</v>
      </c>
      <c r="R14" s="207">
        <v>144</v>
      </c>
      <c r="S14" s="220">
        <v>307.33333333333331</v>
      </c>
      <c r="T14" s="210">
        <f>VLOOKUP(B14,'[2]Benjamins (H)'!$B$8:$N$53,11,0)</f>
        <v>161</v>
      </c>
      <c r="U14" s="210">
        <f>VLOOKUP(B14,'[2]Benjamins (H)'!$B$8:$N$53,13,0)</f>
        <v>53</v>
      </c>
      <c r="V14" s="27">
        <v>152</v>
      </c>
      <c r="W14" s="173">
        <v>136</v>
      </c>
      <c r="X14" s="27">
        <v>92</v>
      </c>
      <c r="Y14" s="35">
        <f t="shared" si="0"/>
        <v>92</v>
      </c>
      <c r="Z14" s="213">
        <f t="shared" si="1"/>
        <v>2430.3333333333335</v>
      </c>
      <c r="AA14" s="214">
        <f t="shared" si="2"/>
        <v>2246.3333333333335</v>
      </c>
      <c r="AB14" s="77"/>
      <c r="AC14" s="77"/>
      <c r="AD14" s="77"/>
      <c r="AO14" s="161">
        <f t="shared" si="3"/>
        <v>338</v>
      </c>
      <c r="AP14" s="172">
        <f t="shared" si="4"/>
        <v>253</v>
      </c>
      <c r="AQ14" s="28">
        <f t="shared" si="5"/>
        <v>291</v>
      </c>
      <c r="AR14" s="28">
        <f t="shared" si="6"/>
        <v>230</v>
      </c>
      <c r="AS14" s="28">
        <f t="shared" si="7"/>
        <v>325</v>
      </c>
      <c r="AT14" s="229">
        <f t="shared" si="8"/>
        <v>307.33333333333331</v>
      </c>
      <c r="AU14" s="173">
        <f t="shared" si="9"/>
        <v>214</v>
      </c>
      <c r="AV14" s="35">
        <f t="shared" si="10"/>
        <v>288</v>
      </c>
      <c r="AW14" s="173">
        <f t="shared" si="11"/>
        <v>184</v>
      </c>
      <c r="AX14" s="45"/>
    </row>
    <row r="15" spans="1:53">
      <c r="A15" s="15">
        <v>5</v>
      </c>
      <c r="B15" s="251" t="s">
        <v>93</v>
      </c>
      <c r="C15" s="53" t="s">
        <v>178</v>
      </c>
      <c r="D15" s="173">
        <v>2005</v>
      </c>
      <c r="E15" s="186" t="s">
        <v>69</v>
      </c>
      <c r="F15" s="80">
        <v>144</v>
      </c>
      <c r="G15" s="35">
        <v>128</v>
      </c>
      <c r="H15" s="27">
        <v>86</v>
      </c>
      <c r="I15" s="52">
        <v>95</v>
      </c>
      <c r="J15" s="102">
        <v>181</v>
      </c>
      <c r="K15" s="174">
        <v>120</v>
      </c>
      <c r="L15" s="27">
        <v>105</v>
      </c>
      <c r="M15" s="52">
        <v>152</v>
      </c>
      <c r="N15" s="27">
        <v>120</v>
      </c>
      <c r="O15" s="35">
        <v>136</v>
      </c>
      <c r="P15" s="206">
        <v>171</v>
      </c>
      <c r="Q15" s="207">
        <v>105</v>
      </c>
      <c r="R15" s="207">
        <v>136</v>
      </c>
      <c r="S15" s="220">
        <v>274.66666666666669</v>
      </c>
      <c r="T15" s="210">
        <f>VLOOKUP(B15,'[2]Benjamins (H)'!$B$8:$N$53,11,0)</f>
        <v>120</v>
      </c>
      <c r="U15" s="210">
        <f>VLOOKUP(B15,'[2]Benjamins (H)'!$B$8:$N$53,13,0)</f>
        <v>105</v>
      </c>
      <c r="V15" s="27">
        <v>144</v>
      </c>
      <c r="W15" s="173">
        <v>161</v>
      </c>
      <c r="X15" s="27">
        <v>110</v>
      </c>
      <c r="Y15" s="35">
        <f t="shared" si="0"/>
        <v>110</v>
      </c>
      <c r="Z15" s="213">
        <f t="shared" si="1"/>
        <v>2291.6666666666665</v>
      </c>
      <c r="AA15" s="214">
        <f t="shared" si="2"/>
        <v>2110.6666666666665</v>
      </c>
      <c r="AB15" s="77"/>
      <c r="AC15" s="77"/>
      <c r="AD15" s="77"/>
      <c r="AO15" s="161">
        <f t="shared" si="3"/>
        <v>272</v>
      </c>
      <c r="AP15" s="172">
        <f t="shared" si="4"/>
        <v>181</v>
      </c>
      <c r="AQ15" s="28">
        <f t="shared" si="5"/>
        <v>301</v>
      </c>
      <c r="AR15" s="28">
        <f t="shared" si="6"/>
        <v>257</v>
      </c>
      <c r="AS15" s="28">
        <f t="shared" si="7"/>
        <v>256</v>
      </c>
      <c r="AT15" s="229">
        <f t="shared" si="8"/>
        <v>274.66666666666669</v>
      </c>
      <c r="AU15" s="173">
        <f t="shared" si="9"/>
        <v>225</v>
      </c>
      <c r="AV15" s="35">
        <f t="shared" si="10"/>
        <v>305</v>
      </c>
      <c r="AW15" s="173">
        <f t="shared" si="11"/>
        <v>220</v>
      </c>
      <c r="AX15" s="45"/>
    </row>
    <row r="16" spans="1:53">
      <c r="A16" s="15">
        <v>6</v>
      </c>
      <c r="B16" s="251" t="s">
        <v>119</v>
      </c>
      <c r="C16" s="53" t="s">
        <v>78</v>
      </c>
      <c r="D16" s="28">
        <v>2005</v>
      </c>
      <c r="E16" s="186" t="s">
        <v>83</v>
      </c>
      <c r="F16" s="80">
        <v>105</v>
      </c>
      <c r="G16" s="35">
        <v>105</v>
      </c>
      <c r="H16" s="27">
        <v>152</v>
      </c>
      <c r="I16" s="52">
        <v>80</v>
      </c>
      <c r="J16" s="102">
        <v>110</v>
      </c>
      <c r="K16" s="174">
        <v>95</v>
      </c>
      <c r="L16" s="27">
        <v>92</v>
      </c>
      <c r="M16" s="52">
        <v>161</v>
      </c>
      <c r="N16" s="27">
        <v>105</v>
      </c>
      <c r="O16" s="35">
        <v>161</v>
      </c>
      <c r="P16" s="206">
        <v>191</v>
      </c>
      <c r="Q16" s="207">
        <v>144</v>
      </c>
      <c r="R16" s="207">
        <v>128</v>
      </c>
      <c r="S16" s="220">
        <v>308.66666666666669</v>
      </c>
      <c r="T16" s="210">
        <f>VLOOKUP(B16,'[2]Benjamins (H)'!$B$8:$N$53,11,0)</f>
        <v>152</v>
      </c>
      <c r="U16" s="210">
        <f>VLOOKUP(B16,'[2]Benjamins (H)'!$B$8:$N$53,13,0)</f>
        <v>128</v>
      </c>
      <c r="V16" s="27">
        <v>161</v>
      </c>
      <c r="W16" s="173">
        <v>181</v>
      </c>
      <c r="X16" s="27">
        <v>89</v>
      </c>
      <c r="Y16" s="35">
        <f t="shared" si="0"/>
        <v>89</v>
      </c>
      <c r="Z16" s="213">
        <f t="shared" si="1"/>
        <v>2274.6666666666665</v>
      </c>
      <c r="AA16" s="214">
        <f t="shared" si="2"/>
        <v>2096.6666666666665</v>
      </c>
      <c r="AB16" s="77"/>
      <c r="AC16" s="77"/>
      <c r="AD16" s="77"/>
      <c r="AO16" s="161">
        <f t="shared" si="3"/>
        <v>210</v>
      </c>
      <c r="AP16" s="172">
        <f t="shared" si="4"/>
        <v>232</v>
      </c>
      <c r="AQ16" s="28">
        <f t="shared" si="5"/>
        <v>205</v>
      </c>
      <c r="AR16" s="28">
        <f t="shared" si="6"/>
        <v>253</v>
      </c>
      <c r="AS16" s="28">
        <f t="shared" si="7"/>
        <v>266</v>
      </c>
      <c r="AT16" s="229">
        <f t="shared" si="8"/>
        <v>308.66666666666669</v>
      </c>
      <c r="AU16" s="173">
        <f t="shared" si="9"/>
        <v>280</v>
      </c>
      <c r="AV16" s="35">
        <f t="shared" si="10"/>
        <v>342</v>
      </c>
      <c r="AW16" s="173">
        <f t="shared" si="11"/>
        <v>178</v>
      </c>
      <c r="AX16" s="45"/>
    </row>
    <row r="17" spans="1:50">
      <c r="A17" s="15">
        <v>7</v>
      </c>
      <c r="B17" s="246" t="s">
        <v>300</v>
      </c>
      <c r="C17" s="173" t="s">
        <v>175</v>
      </c>
      <c r="D17" s="28">
        <v>2004</v>
      </c>
      <c r="E17" s="188" t="s">
        <v>192</v>
      </c>
      <c r="F17" s="80"/>
      <c r="G17" s="35"/>
      <c r="H17" s="27">
        <v>70</v>
      </c>
      <c r="I17" s="52">
        <v>161</v>
      </c>
      <c r="J17" s="102">
        <v>78</v>
      </c>
      <c r="K17" s="174">
        <v>136</v>
      </c>
      <c r="L17" s="27">
        <v>171</v>
      </c>
      <c r="M17" s="52">
        <v>120</v>
      </c>
      <c r="N17" s="27">
        <v>128</v>
      </c>
      <c r="O17" s="35">
        <v>191</v>
      </c>
      <c r="P17" s="206">
        <v>95</v>
      </c>
      <c r="Q17" s="207">
        <v>152</v>
      </c>
      <c r="R17" s="207">
        <v>191</v>
      </c>
      <c r="S17" s="220">
        <v>292</v>
      </c>
      <c r="T17" s="210">
        <f>VLOOKUP(B17,'[2]Benjamins (H)'!$B$8:$N$53,11,0)</f>
        <v>92</v>
      </c>
      <c r="U17" s="210">
        <f>VLOOKUP(B17,'[2]Benjamins (H)'!$B$8:$N$53,13,0)</f>
        <v>120</v>
      </c>
      <c r="V17" s="27">
        <v>171</v>
      </c>
      <c r="W17" s="173">
        <v>152</v>
      </c>
      <c r="X17" s="27">
        <v>76</v>
      </c>
      <c r="Y17" s="35">
        <f t="shared" si="0"/>
        <v>76</v>
      </c>
      <c r="Z17" s="213">
        <f t="shared" si="1"/>
        <v>2034</v>
      </c>
      <c r="AA17" s="214">
        <f t="shared" si="2"/>
        <v>2034</v>
      </c>
      <c r="AB17" s="77"/>
      <c r="AC17" s="77"/>
      <c r="AD17" s="77"/>
      <c r="AO17" s="161">
        <f t="shared" si="3"/>
        <v>0</v>
      </c>
      <c r="AP17" s="172">
        <f t="shared" si="4"/>
        <v>231</v>
      </c>
      <c r="AQ17" s="28">
        <f t="shared" si="5"/>
        <v>214</v>
      </c>
      <c r="AR17" s="28">
        <f t="shared" si="6"/>
        <v>291</v>
      </c>
      <c r="AS17" s="28">
        <f t="shared" si="7"/>
        <v>319</v>
      </c>
      <c r="AT17" s="229">
        <f t="shared" si="8"/>
        <v>292</v>
      </c>
      <c r="AU17" s="173">
        <f t="shared" si="9"/>
        <v>212</v>
      </c>
      <c r="AV17" s="35">
        <f t="shared" si="10"/>
        <v>323</v>
      </c>
      <c r="AW17" s="173">
        <f t="shared" si="11"/>
        <v>152</v>
      </c>
      <c r="AX17" s="45"/>
    </row>
    <row r="18" spans="1:50">
      <c r="A18" s="15">
        <v>8</v>
      </c>
      <c r="B18" s="251" t="s">
        <v>76</v>
      </c>
      <c r="C18" s="53" t="s">
        <v>181</v>
      </c>
      <c r="D18" s="28">
        <v>2004</v>
      </c>
      <c r="E18" s="186" t="s">
        <v>113</v>
      </c>
      <c r="F18" s="80">
        <v>128</v>
      </c>
      <c r="G18" s="35">
        <v>115</v>
      </c>
      <c r="H18" s="27">
        <v>115</v>
      </c>
      <c r="I18" s="52">
        <v>60</v>
      </c>
      <c r="J18" s="102">
        <v>105</v>
      </c>
      <c r="K18" s="174">
        <v>110</v>
      </c>
      <c r="L18" s="27">
        <v>144</v>
      </c>
      <c r="M18" s="52">
        <v>144</v>
      </c>
      <c r="N18" s="27">
        <v>144</v>
      </c>
      <c r="O18" s="35">
        <v>115</v>
      </c>
      <c r="P18" s="206"/>
      <c r="Q18" s="207"/>
      <c r="R18" s="207"/>
      <c r="S18" s="220"/>
      <c r="T18" s="210">
        <f>VLOOKUP(B18,'[2]Benjamins (H)'!$B$8:$N$53,11,0)</f>
        <v>202</v>
      </c>
      <c r="U18" s="210">
        <f>VLOOKUP(B18,'[2]Benjamins (H)'!$B$8:$N$53,13,0)</f>
        <v>64</v>
      </c>
      <c r="V18" s="27">
        <v>110</v>
      </c>
      <c r="W18" s="173">
        <v>120</v>
      </c>
      <c r="X18" s="27">
        <v>58</v>
      </c>
      <c r="Y18" s="35">
        <f t="shared" si="0"/>
        <v>58</v>
      </c>
      <c r="Z18" s="213">
        <f t="shared" si="1"/>
        <v>1792</v>
      </c>
      <c r="AA18" s="214">
        <f t="shared" si="2"/>
        <v>1792</v>
      </c>
      <c r="AB18" s="77"/>
      <c r="AC18" s="77"/>
      <c r="AD18" s="77"/>
      <c r="AO18" s="161">
        <f t="shared" si="3"/>
        <v>243</v>
      </c>
      <c r="AP18" s="172">
        <f t="shared" si="4"/>
        <v>175</v>
      </c>
      <c r="AQ18" s="28">
        <f t="shared" si="5"/>
        <v>215</v>
      </c>
      <c r="AR18" s="28">
        <f t="shared" si="6"/>
        <v>288</v>
      </c>
      <c r="AS18" s="28">
        <f t="shared" si="7"/>
        <v>259</v>
      </c>
      <c r="AT18" s="229">
        <f t="shared" si="8"/>
        <v>0</v>
      </c>
      <c r="AU18" s="173">
        <f t="shared" si="9"/>
        <v>266</v>
      </c>
      <c r="AV18" s="35">
        <f t="shared" si="10"/>
        <v>230</v>
      </c>
      <c r="AW18" s="173">
        <f t="shared" si="11"/>
        <v>116</v>
      </c>
      <c r="AX18" s="45"/>
    </row>
    <row r="19" spans="1:50">
      <c r="A19" s="15">
        <v>9</v>
      </c>
      <c r="B19" s="251" t="s">
        <v>179</v>
      </c>
      <c r="C19" s="53" t="s">
        <v>180</v>
      </c>
      <c r="D19" s="28">
        <v>2004</v>
      </c>
      <c r="E19" s="186" t="s">
        <v>114</v>
      </c>
      <c r="F19" s="80">
        <v>110</v>
      </c>
      <c r="G19" s="35">
        <v>144</v>
      </c>
      <c r="H19" s="27">
        <v>76</v>
      </c>
      <c r="I19" s="52">
        <v>68</v>
      </c>
      <c r="J19" s="102">
        <v>92</v>
      </c>
      <c r="K19" s="174">
        <v>89</v>
      </c>
      <c r="L19" s="27">
        <v>136</v>
      </c>
      <c r="M19" s="52">
        <v>171</v>
      </c>
      <c r="N19" s="27">
        <v>100</v>
      </c>
      <c r="O19" s="35">
        <v>92</v>
      </c>
      <c r="P19" s="206">
        <v>128</v>
      </c>
      <c r="Q19" s="207">
        <v>120</v>
      </c>
      <c r="R19" s="207">
        <v>110</v>
      </c>
      <c r="S19" s="220">
        <v>238.66666666666666</v>
      </c>
      <c r="T19" s="210">
        <f>VLOOKUP(B19,'[2]Benjamins (H)'!$B$8:$N$53,11,0)</f>
        <v>144</v>
      </c>
      <c r="U19" s="210">
        <f>VLOOKUP(B19,'[2]Benjamins (H)'!$B$8:$N$53,13,0)</f>
        <v>70</v>
      </c>
      <c r="V19" s="27">
        <v>136</v>
      </c>
      <c r="W19" s="173">
        <v>115</v>
      </c>
      <c r="X19" s="27">
        <v>68</v>
      </c>
      <c r="Y19" s="35">
        <f t="shared" si="0"/>
        <v>68</v>
      </c>
      <c r="Z19" s="213">
        <f t="shared" si="1"/>
        <v>1917.6666666666667</v>
      </c>
      <c r="AA19" s="214">
        <f t="shared" si="2"/>
        <v>1781.6666666666667</v>
      </c>
      <c r="AB19" s="77"/>
      <c r="AC19" s="77"/>
      <c r="AD19" s="77"/>
      <c r="AO19" s="161">
        <f t="shared" si="3"/>
        <v>254</v>
      </c>
      <c r="AP19" s="172">
        <f t="shared" si="4"/>
        <v>144</v>
      </c>
      <c r="AQ19" s="28">
        <f t="shared" si="5"/>
        <v>181</v>
      </c>
      <c r="AR19" s="28">
        <f t="shared" si="6"/>
        <v>307</v>
      </c>
      <c r="AS19" s="28">
        <f t="shared" si="7"/>
        <v>192</v>
      </c>
      <c r="AT19" s="229">
        <f t="shared" si="8"/>
        <v>238.66666666666666</v>
      </c>
      <c r="AU19" s="173">
        <f t="shared" si="9"/>
        <v>214</v>
      </c>
      <c r="AV19" s="35">
        <f t="shared" si="10"/>
        <v>251</v>
      </c>
      <c r="AW19" s="173">
        <f t="shared" si="11"/>
        <v>136</v>
      </c>
      <c r="AX19" s="45"/>
    </row>
    <row r="20" spans="1:50">
      <c r="A20" s="15">
        <v>10</v>
      </c>
      <c r="B20" s="251" t="s">
        <v>186</v>
      </c>
      <c r="C20" s="53" t="s">
        <v>187</v>
      </c>
      <c r="D20" s="28">
        <v>2005</v>
      </c>
      <c r="E20" s="186" t="s">
        <v>193</v>
      </c>
      <c r="F20" s="80">
        <v>92</v>
      </c>
      <c r="G20" s="35">
        <v>100</v>
      </c>
      <c r="H20" s="27">
        <v>136</v>
      </c>
      <c r="I20" s="52">
        <v>70</v>
      </c>
      <c r="J20" s="102">
        <v>128</v>
      </c>
      <c r="K20" s="174">
        <v>100</v>
      </c>
      <c r="L20" s="27">
        <v>86</v>
      </c>
      <c r="M20" s="52">
        <v>181</v>
      </c>
      <c r="N20" s="27"/>
      <c r="O20" s="35"/>
      <c r="P20" s="206">
        <v>152</v>
      </c>
      <c r="Q20" s="207">
        <v>110</v>
      </c>
      <c r="R20" s="207">
        <v>105</v>
      </c>
      <c r="S20" s="220">
        <v>244.66666666666666</v>
      </c>
      <c r="T20" s="210">
        <f>VLOOKUP(B20,'[2]Benjamins (H)'!$B$8:$N$53,11,0)</f>
        <v>100</v>
      </c>
      <c r="U20" s="210">
        <f>VLOOKUP(B20,'[2]Benjamins (H)'!$B$8:$N$53,13,0)</f>
        <v>74</v>
      </c>
      <c r="V20" s="27">
        <v>128</v>
      </c>
      <c r="W20" s="173">
        <v>144</v>
      </c>
      <c r="X20" s="27">
        <v>59</v>
      </c>
      <c r="Y20" s="35">
        <f t="shared" si="0"/>
        <v>59</v>
      </c>
      <c r="Z20" s="213">
        <f t="shared" si="1"/>
        <v>1701.6666666666667</v>
      </c>
      <c r="AA20" s="214">
        <f t="shared" si="2"/>
        <v>1701.6666666666667</v>
      </c>
      <c r="AB20" s="77"/>
      <c r="AC20" s="77"/>
      <c r="AD20" s="77"/>
      <c r="AO20" s="161">
        <f t="shared" si="3"/>
        <v>192</v>
      </c>
      <c r="AP20" s="172">
        <f t="shared" si="4"/>
        <v>206</v>
      </c>
      <c r="AQ20" s="28">
        <f t="shared" si="5"/>
        <v>228</v>
      </c>
      <c r="AR20" s="28">
        <f t="shared" si="6"/>
        <v>267</v>
      </c>
      <c r="AS20" s="28">
        <f t="shared" si="7"/>
        <v>0</v>
      </c>
      <c r="AT20" s="229">
        <f t="shared" si="8"/>
        <v>244.66666666666666</v>
      </c>
      <c r="AU20" s="173">
        <f t="shared" si="9"/>
        <v>174</v>
      </c>
      <c r="AV20" s="35">
        <f t="shared" si="10"/>
        <v>272</v>
      </c>
      <c r="AW20" s="173">
        <f t="shared" si="11"/>
        <v>118</v>
      </c>
      <c r="AX20" s="45"/>
    </row>
    <row r="21" spans="1:50">
      <c r="A21" s="15">
        <v>11</v>
      </c>
      <c r="B21" s="251" t="s">
        <v>171</v>
      </c>
      <c r="C21" s="53" t="s">
        <v>172</v>
      </c>
      <c r="D21" s="28">
        <v>2004</v>
      </c>
      <c r="E21" s="186" t="s">
        <v>170</v>
      </c>
      <c r="F21" s="80">
        <v>202</v>
      </c>
      <c r="G21" s="35">
        <v>161</v>
      </c>
      <c r="H21" s="27">
        <v>202</v>
      </c>
      <c r="I21" s="52">
        <v>191</v>
      </c>
      <c r="J21" s="102">
        <v>191</v>
      </c>
      <c r="K21" s="174">
        <v>191</v>
      </c>
      <c r="L21" s="27"/>
      <c r="M21" s="52"/>
      <c r="N21" s="27"/>
      <c r="O21" s="35"/>
      <c r="P21" s="206"/>
      <c r="Q21" s="207"/>
      <c r="R21" s="207"/>
      <c r="S21" s="220"/>
      <c r="T21" s="210">
        <f>VLOOKUP(B21,'[2]Benjamins (H)'!$B$8:$N$53,11,0)</f>
        <v>191</v>
      </c>
      <c r="U21" s="210">
        <f>VLOOKUP(B21,'[2]Benjamins (H)'!$B$8:$N$53,13,0)</f>
        <v>202</v>
      </c>
      <c r="V21" s="27"/>
      <c r="W21" s="173"/>
      <c r="X21" s="27">
        <v>83</v>
      </c>
      <c r="Y21" s="35">
        <f t="shared" si="0"/>
        <v>83</v>
      </c>
      <c r="Z21" s="213">
        <f t="shared" si="1"/>
        <v>1697</v>
      </c>
      <c r="AA21" s="214">
        <f t="shared" si="2"/>
        <v>1697</v>
      </c>
      <c r="AB21" s="77"/>
      <c r="AC21" s="77"/>
      <c r="AD21" s="77"/>
      <c r="AO21" s="161">
        <f t="shared" si="3"/>
        <v>363</v>
      </c>
      <c r="AP21" s="172">
        <f t="shared" si="4"/>
        <v>393</v>
      </c>
      <c r="AQ21" s="28">
        <f t="shared" si="5"/>
        <v>382</v>
      </c>
      <c r="AR21" s="28">
        <f t="shared" si="6"/>
        <v>0</v>
      </c>
      <c r="AS21" s="28">
        <f t="shared" si="7"/>
        <v>0</v>
      </c>
      <c r="AT21" s="229">
        <f t="shared" si="8"/>
        <v>0</v>
      </c>
      <c r="AU21" s="173">
        <f t="shared" si="9"/>
        <v>393</v>
      </c>
      <c r="AV21" s="35">
        <f t="shared" si="10"/>
        <v>0</v>
      </c>
      <c r="AW21" s="173">
        <f t="shared" si="11"/>
        <v>166</v>
      </c>
      <c r="AX21" s="45"/>
    </row>
    <row r="22" spans="1:50">
      <c r="A22" s="15">
        <v>12</v>
      </c>
      <c r="B22" s="251" t="s">
        <v>182</v>
      </c>
      <c r="C22" s="53" t="s">
        <v>78</v>
      </c>
      <c r="D22" s="28">
        <v>2005</v>
      </c>
      <c r="E22" s="186" t="s">
        <v>82</v>
      </c>
      <c r="F22" s="80">
        <v>120</v>
      </c>
      <c r="G22" s="35">
        <v>120</v>
      </c>
      <c r="H22" s="27">
        <v>59</v>
      </c>
      <c r="I22" s="52">
        <v>86</v>
      </c>
      <c r="J22" s="102">
        <v>62</v>
      </c>
      <c r="K22" s="174">
        <v>105</v>
      </c>
      <c r="L22" s="27">
        <v>161</v>
      </c>
      <c r="M22" s="52">
        <v>110</v>
      </c>
      <c r="N22" s="27">
        <v>110</v>
      </c>
      <c r="O22" s="35">
        <v>110</v>
      </c>
      <c r="P22" s="206">
        <v>120</v>
      </c>
      <c r="Q22" s="207">
        <v>161</v>
      </c>
      <c r="R22" s="207">
        <v>120</v>
      </c>
      <c r="S22" s="220">
        <v>267.33333333333331</v>
      </c>
      <c r="T22" s="210">
        <f>VLOOKUP(B22,'[2]Benjamins (H)'!$B$8:$N$53,11,0)</f>
        <v>54</v>
      </c>
      <c r="U22" s="210">
        <f>VLOOKUP(B22,'[2]Benjamins (H)'!$B$8:$N$53,13,0)</f>
        <v>68</v>
      </c>
      <c r="V22" s="27">
        <v>100</v>
      </c>
      <c r="W22" s="173">
        <v>105</v>
      </c>
      <c r="X22" s="27">
        <v>66</v>
      </c>
      <c r="Y22" s="35">
        <f t="shared" si="0"/>
        <v>66</v>
      </c>
      <c r="Z22" s="213">
        <f t="shared" si="1"/>
        <v>1769.3333333333333</v>
      </c>
      <c r="AA22" s="214">
        <f t="shared" si="2"/>
        <v>1647.3333333333333</v>
      </c>
      <c r="AB22" s="77"/>
      <c r="AC22" s="77"/>
      <c r="AD22" s="77"/>
      <c r="AO22" s="161">
        <f t="shared" si="3"/>
        <v>240</v>
      </c>
      <c r="AP22" s="172">
        <f t="shared" si="4"/>
        <v>145</v>
      </c>
      <c r="AQ22" s="28">
        <f t="shared" si="5"/>
        <v>167</v>
      </c>
      <c r="AR22" s="28">
        <f t="shared" si="6"/>
        <v>271</v>
      </c>
      <c r="AS22" s="28">
        <f t="shared" si="7"/>
        <v>220</v>
      </c>
      <c r="AT22" s="229">
        <f t="shared" si="8"/>
        <v>267.33333333333331</v>
      </c>
      <c r="AU22" s="173">
        <f t="shared" si="9"/>
        <v>122</v>
      </c>
      <c r="AV22" s="35">
        <f t="shared" si="10"/>
        <v>205</v>
      </c>
      <c r="AW22" s="173">
        <f t="shared" si="11"/>
        <v>132</v>
      </c>
      <c r="AX22" s="45"/>
    </row>
    <row r="23" spans="1:50">
      <c r="A23" s="15">
        <v>13</v>
      </c>
      <c r="B23" s="246" t="s">
        <v>301</v>
      </c>
      <c r="C23" s="173" t="s">
        <v>302</v>
      </c>
      <c r="D23" s="28">
        <v>2005</v>
      </c>
      <c r="E23" s="188" t="s">
        <v>303</v>
      </c>
      <c r="F23" s="80"/>
      <c r="G23" s="35"/>
      <c r="H23" s="27">
        <v>100</v>
      </c>
      <c r="I23" s="52">
        <v>58</v>
      </c>
      <c r="J23" s="102">
        <v>100</v>
      </c>
      <c r="K23" s="174">
        <v>78</v>
      </c>
      <c r="L23" s="27">
        <v>74</v>
      </c>
      <c r="M23" s="52">
        <v>92</v>
      </c>
      <c r="N23" s="27">
        <v>92</v>
      </c>
      <c r="O23" s="35">
        <v>83</v>
      </c>
      <c r="P23" s="206">
        <v>100</v>
      </c>
      <c r="Q23" s="207">
        <v>115</v>
      </c>
      <c r="R23" s="207">
        <v>86</v>
      </c>
      <c r="S23" s="220">
        <v>200.66666666666666</v>
      </c>
      <c r="T23" s="210">
        <f>VLOOKUP(B23,'[2]Benjamins (H)'!$B$8:$N$53,11,0)</f>
        <v>76</v>
      </c>
      <c r="U23" s="210">
        <f>VLOOKUP(B23,'[2]Benjamins (H)'!$B$8:$N$53,13,0)</f>
        <v>48</v>
      </c>
      <c r="V23" s="27">
        <v>89</v>
      </c>
      <c r="W23" s="173">
        <v>100</v>
      </c>
      <c r="X23" s="27">
        <v>54</v>
      </c>
      <c r="Y23" s="35">
        <f t="shared" si="0"/>
        <v>54</v>
      </c>
      <c r="Z23" s="213">
        <f t="shared" si="1"/>
        <v>1298.6666666666667</v>
      </c>
      <c r="AA23" s="214">
        <f t="shared" si="2"/>
        <v>1298.6666666666667</v>
      </c>
      <c r="AB23" s="77"/>
      <c r="AC23" s="77"/>
      <c r="AD23" s="77"/>
      <c r="AO23" s="161">
        <f t="shared" si="3"/>
        <v>0</v>
      </c>
      <c r="AP23" s="172">
        <f t="shared" si="4"/>
        <v>158</v>
      </c>
      <c r="AQ23" s="28">
        <f t="shared" si="5"/>
        <v>178</v>
      </c>
      <c r="AR23" s="28">
        <f t="shared" si="6"/>
        <v>166</v>
      </c>
      <c r="AS23" s="28">
        <f t="shared" si="7"/>
        <v>175</v>
      </c>
      <c r="AT23" s="229">
        <f t="shared" si="8"/>
        <v>200.66666666666666</v>
      </c>
      <c r="AU23" s="173">
        <f t="shared" si="9"/>
        <v>124</v>
      </c>
      <c r="AV23" s="35">
        <f t="shared" si="10"/>
        <v>189</v>
      </c>
      <c r="AW23" s="173">
        <f t="shared" si="11"/>
        <v>108</v>
      </c>
      <c r="AX23" s="45"/>
    </row>
    <row r="24" spans="1:50">
      <c r="A24" s="15">
        <v>14</v>
      </c>
      <c r="B24" s="251" t="s">
        <v>183</v>
      </c>
      <c r="C24" s="53" t="s">
        <v>184</v>
      </c>
      <c r="D24" s="28">
        <v>2005</v>
      </c>
      <c r="E24" s="186" t="s">
        <v>192</v>
      </c>
      <c r="F24" s="80">
        <v>115</v>
      </c>
      <c r="G24" s="35">
        <v>95</v>
      </c>
      <c r="H24" s="27">
        <v>66</v>
      </c>
      <c r="I24" s="52">
        <v>89</v>
      </c>
      <c r="J24" s="102"/>
      <c r="K24" s="174"/>
      <c r="L24" s="27">
        <v>128</v>
      </c>
      <c r="M24" s="52">
        <v>86</v>
      </c>
      <c r="N24" s="27">
        <v>115</v>
      </c>
      <c r="O24" s="35">
        <v>120</v>
      </c>
      <c r="P24" s="206">
        <v>83</v>
      </c>
      <c r="Q24" s="207">
        <v>128</v>
      </c>
      <c r="R24" s="207">
        <v>152</v>
      </c>
      <c r="S24" s="220">
        <v>242</v>
      </c>
      <c r="T24" s="210">
        <f>VLOOKUP(B24,'[2]Benjamins (H)'!$B$8:$N$53,11,0)</f>
        <v>115</v>
      </c>
      <c r="U24" s="210">
        <f>VLOOKUP(B24,'[2]Benjamins (H)'!$B$8:$N$53,13,0)</f>
        <v>92</v>
      </c>
      <c r="V24" s="27"/>
      <c r="W24" s="173"/>
      <c r="X24" s="27"/>
      <c r="Y24" s="35">
        <f t="shared" si="0"/>
        <v>0</v>
      </c>
      <c r="Z24" s="213">
        <f t="shared" si="1"/>
        <v>1263</v>
      </c>
      <c r="AA24" s="214">
        <f t="shared" si="2"/>
        <v>1263</v>
      </c>
      <c r="AB24" s="77"/>
      <c r="AC24" s="77"/>
      <c r="AD24" s="77"/>
      <c r="AO24" s="161">
        <f t="shared" si="3"/>
        <v>210</v>
      </c>
      <c r="AP24" s="172">
        <f t="shared" si="4"/>
        <v>155</v>
      </c>
      <c r="AQ24" s="28">
        <f t="shared" si="5"/>
        <v>0</v>
      </c>
      <c r="AR24" s="28">
        <f t="shared" si="6"/>
        <v>214</v>
      </c>
      <c r="AS24" s="28">
        <f t="shared" si="7"/>
        <v>235</v>
      </c>
      <c r="AT24" s="229">
        <f t="shared" si="8"/>
        <v>242</v>
      </c>
      <c r="AU24" s="173">
        <f t="shared" si="9"/>
        <v>207</v>
      </c>
      <c r="AV24" s="35">
        <f t="shared" si="10"/>
        <v>0</v>
      </c>
      <c r="AW24" s="173">
        <f t="shared" si="11"/>
        <v>0</v>
      </c>
      <c r="AX24" s="45"/>
    </row>
    <row r="25" spans="1:50">
      <c r="A25" s="15">
        <v>15</v>
      </c>
      <c r="B25" s="251" t="s">
        <v>185</v>
      </c>
      <c r="C25" s="53" t="s">
        <v>100</v>
      </c>
      <c r="D25" s="28">
        <v>2005</v>
      </c>
      <c r="E25" s="186" t="s">
        <v>69</v>
      </c>
      <c r="F25" s="80">
        <v>95</v>
      </c>
      <c r="G25" s="35">
        <v>110</v>
      </c>
      <c r="H25" s="27">
        <v>68</v>
      </c>
      <c r="I25" s="52">
        <v>76</v>
      </c>
      <c r="J25" s="102">
        <v>95</v>
      </c>
      <c r="K25" s="174">
        <v>86</v>
      </c>
      <c r="L25" s="27">
        <v>95</v>
      </c>
      <c r="M25" s="52">
        <v>95</v>
      </c>
      <c r="N25" s="27">
        <v>83</v>
      </c>
      <c r="O25" s="35">
        <v>86</v>
      </c>
      <c r="P25" s="206">
        <v>115</v>
      </c>
      <c r="Q25" s="207">
        <v>95</v>
      </c>
      <c r="R25" s="207">
        <v>89</v>
      </c>
      <c r="S25" s="220">
        <v>199.33333333333334</v>
      </c>
      <c r="T25" s="210">
        <f>VLOOKUP(B25,'[2]Benjamins (H)'!$B$8:$N$53,11,0)</f>
        <v>66</v>
      </c>
      <c r="U25" s="210">
        <f>VLOOKUP(B25,'[2]Benjamins (H)'!$B$8:$N$53,13,0)</f>
        <v>95</v>
      </c>
      <c r="V25" s="27"/>
      <c r="W25" s="173"/>
      <c r="X25" s="27"/>
      <c r="Y25" s="35">
        <f t="shared" si="0"/>
        <v>0</v>
      </c>
      <c r="Z25" s="213">
        <f t="shared" si="1"/>
        <v>1249.3333333333333</v>
      </c>
      <c r="AA25" s="214">
        <f t="shared" si="2"/>
        <v>1249.3333333333333</v>
      </c>
      <c r="AB25" s="77"/>
      <c r="AC25" s="77"/>
      <c r="AD25" s="77"/>
      <c r="AO25" s="161">
        <f t="shared" si="3"/>
        <v>205</v>
      </c>
      <c r="AP25" s="172">
        <f t="shared" si="4"/>
        <v>144</v>
      </c>
      <c r="AQ25" s="28">
        <f t="shared" si="5"/>
        <v>181</v>
      </c>
      <c r="AR25" s="28">
        <f t="shared" si="6"/>
        <v>190</v>
      </c>
      <c r="AS25" s="28">
        <f t="shared" si="7"/>
        <v>169</v>
      </c>
      <c r="AT25" s="229">
        <f t="shared" si="8"/>
        <v>199.33333333333334</v>
      </c>
      <c r="AU25" s="173">
        <f t="shared" si="9"/>
        <v>161</v>
      </c>
      <c r="AV25" s="35">
        <f t="shared" si="10"/>
        <v>0</v>
      </c>
      <c r="AW25" s="173">
        <f t="shared" si="11"/>
        <v>0</v>
      </c>
      <c r="AX25" s="45"/>
    </row>
    <row r="26" spans="1:50">
      <c r="A26" s="15">
        <v>16</v>
      </c>
      <c r="B26" s="244" t="s">
        <v>306</v>
      </c>
      <c r="C26" s="173" t="s">
        <v>220</v>
      </c>
      <c r="D26" s="28">
        <v>2005</v>
      </c>
      <c r="E26" s="188" t="s">
        <v>113</v>
      </c>
      <c r="F26" s="27"/>
      <c r="G26" s="35"/>
      <c r="H26" s="27">
        <v>78</v>
      </c>
      <c r="I26" s="52">
        <v>59</v>
      </c>
      <c r="J26" s="102">
        <v>74</v>
      </c>
      <c r="K26" s="174">
        <v>64</v>
      </c>
      <c r="L26" s="27">
        <v>78</v>
      </c>
      <c r="M26" s="52">
        <v>80</v>
      </c>
      <c r="N26" s="27">
        <v>70</v>
      </c>
      <c r="O26" s="35">
        <v>76</v>
      </c>
      <c r="P26" s="206">
        <v>89</v>
      </c>
      <c r="Q26" s="207">
        <v>74</v>
      </c>
      <c r="R26" s="207">
        <v>78</v>
      </c>
      <c r="S26" s="220">
        <v>160.66666666666666</v>
      </c>
      <c r="T26" s="210">
        <f>VLOOKUP(B26,'[2]Benjamins (H)'!$B$8:$N$53,11,0)</f>
        <v>53</v>
      </c>
      <c r="U26" s="210">
        <f>VLOOKUP(B26,'[2]Benjamins (H)'!$B$8:$N$53,13,0)</f>
        <v>47</v>
      </c>
      <c r="V26" s="27">
        <v>80</v>
      </c>
      <c r="W26" s="173">
        <v>83</v>
      </c>
      <c r="X26" s="27">
        <v>47</v>
      </c>
      <c r="Y26" s="35">
        <f t="shared" si="0"/>
        <v>47</v>
      </c>
      <c r="Z26" s="213">
        <f t="shared" si="1"/>
        <v>1096.6666666666667</v>
      </c>
      <c r="AA26" s="214">
        <f t="shared" si="2"/>
        <v>1096.6666666666667</v>
      </c>
      <c r="AB26" s="77"/>
      <c r="AC26" s="77"/>
      <c r="AD26" s="77"/>
      <c r="AO26" s="161">
        <f t="shared" si="3"/>
        <v>0</v>
      </c>
      <c r="AP26" s="172">
        <f t="shared" si="4"/>
        <v>137</v>
      </c>
      <c r="AQ26" s="28">
        <f t="shared" si="5"/>
        <v>138</v>
      </c>
      <c r="AR26" s="28">
        <f t="shared" si="6"/>
        <v>158</v>
      </c>
      <c r="AS26" s="28">
        <f t="shared" si="7"/>
        <v>146</v>
      </c>
      <c r="AT26" s="229">
        <f t="shared" si="8"/>
        <v>160.66666666666666</v>
      </c>
      <c r="AU26" s="173">
        <f t="shared" si="9"/>
        <v>100</v>
      </c>
      <c r="AV26" s="35">
        <f t="shared" si="10"/>
        <v>163</v>
      </c>
      <c r="AW26" s="173">
        <f t="shared" si="11"/>
        <v>94</v>
      </c>
      <c r="AX26" s="45"/>
    </row>
    <row r="27" spans="1:50">
      <c r="A27" s="15">
        <v>17</v>
      </c>
      <c r="B27" s="253" t="s">
        <v>188</v>
      </c>
      <c r="C27" s="53" t="s">
        <v>189</v>
      </c>
      <c r="D27" s="28">
        <v>2005</v>
      </c>
      <c r="E27" s="186" t="s">
        <v>82</v>
      </c>
      <c r="F27" s="27">
        <v>100</v>
      </c>
      <c r="G27" s="35">
        <v>89</v>
      </c>
      <c r="H27" s="27"/>
      <c r="I27" s="52"/>
      <c r="J27" s="102">
        <v>72</v>
      </c>
      <c r="K27" s="174">
        <v>72</v>
      </c>
      <c r="L27" s="27">
        <v>76</v>
      </c>
      <c r="M27" s="52">
        <v>78</v>
      </c>
      <c r="N27" s="27"/>
      <c r="O27" s="35"/>
      <c r="P27" s="206">
        <v>136</v>
      </c>
      <c r="Q27" s="207">
        <v>78</v>
      </c>
      <c r="R27" s="207">
        <v>95</v>
      </c>
      <c r="S27" s="220">
        <v>206</v>
      </c>
      <c r="T27" s="210">
        <f>VLOOKUP(B27,'[2]Benjamins (H)'!$B$8:$N$53,11,0)</f>
        <v>55</v>
      </c>
      <c r="U27" s="210">
        <f>VLOOKUP(B27,'[2]Benjamins (H)'!$B$8:$N$53,13,0)</f>
        <v>60</v>
      </c>
      <c r="V27" s="27">
        <v>83</v>
      </c>
      <c r="W27" s="173">
        <v>89</v>
      </c>
      <c r="X27" s="27">
        <v>52</v>
      </c>
      <c r="Y27" s="35">
        <f t="shared" si="0"/>
        <v>52</v>
      </c>
      <c r="Z27" s="213">
        <f t="shared" si="1"/>
        <v>1084</v>
      </c>
      <c r="AA27" s="214">
        <f t="shared" si="2"/>
        <v>1084</v>
      </c>
      <c r="AB27" s="77"/>
      <c r="AC27" s="77"/>
      <c r="AD27" s="77"/>
      <c r="AO27" s="161">
        <f t="shared" si="3"/>
        <v>189</v>
      </c>
      <c r="AP27" s="172">
        <f t="shared" si="4"/>
        <v>0</v>
      </c>
      <c r="AQ27" s="28">
        <f t="shared" si="5"/>
        <v>144</v>
      </c>
      <c r="AR27" s="28">
        <f t="shared" si="6"/>
        <v>154</v>
      </c>
      <c r="AS27" s="28">
        <f t="shared" si="7"/>
        <v>0</v>
      </c>
      <c r="AT27" s="229">
        <f t="shared" si="8"/>
        <v>206</v>
      </c>
      <c r="AU27" s="173">
        <f t="shared" si="9"/>
        <v>115</v>
      </c>
      <c r="AV27" s="35">
        <f t="shared" si="10"/>
        <v>172</v>
      </c>
      <c r="AW27" s="173">
        <f t="shared" si="11"/>
        <v>104</v>
      </c>
      <c r="AX27" s="45"/>
    </row>
    <row r="28" spans="1:50">
      <c r="A28" s="15">
        <v>18</v>
      </c>
      <c r="B28" s="244" t="s">
        <v>310</v>
      </c>
      <c r="C28" s="173" t="s">
        <v>189</v>
      </c>
      <c r="D28" s="28">
        <v>2005</v>
      </c>
      <c r="E28" s="188" t="s">
        <v>192</v>
      </c>
      <c r="F28" s="27"/>
      <c r="G28" s="35"/>
      <c r="H28" s="27">
        <v>57</v>
      </c>
      <c r="I28" s="52">
        <v>66</v>
      </c>
      <c r="J28" s="102"/>
      <c r="K28" s="174"/>
      <c r="L28" s="27">
        <v>120</v>
      </c>
      <c r="M28" s="52">
        <v>89</v>
      </c>
      <c r="N28" s="27">
        <v>74</v>
      </c>
      <c r="O28" s="35">
        <v>128</v>
      </c>
      <c r="P28" s="206">
        <v>74</v>
      </c>
      <c r="Q28" s="207">
        <v>80</v>
      </c>
      <c r="R28" s="207">
        <v>115</v>
      </c>
      <c r="S28" s="220">
        <v>179.33333333333334</v>
      </c>
      <c r="T28" s="210">
        <f>VLOOKUP(B28,'[2]Benjamins (H)'!$B$8:$N$53,11,0)</f>
        <v>59</v>
      </c>
      <c r="U28" s="210">
        <f>VLOOKUP(B28,'[2]Benjamins (H)'!$B$8:$N$53,13,0)</f>
        <v>78</v>
      </c>
      <c r="V28" s="27"/>
      <c r="W28" s="173"/>
      <c r="X28" s="27"/>
      <c r="Y28" s="35">
        <f t="shared" si="0"/>
        <v>0</v>
      </c>
      <c r="Z28" s="213">
        <f t="shared" si="1"/>
        <v>850.33333333333337</v>
      </c>
      <c r="AA28" s="214">
        <f t="shared" si="2"/>
        <v>850.33333333333337</v>
      </c>
      <c r="AB28" s="77"/>
      <c r="AC28" s="77"/>
      <c r="AD28" s="77"/>
      <c r="AO28" s="161">
        <f t="shared" si="3"/>
        <v>0</v>
      </c>
      <c r="AP28" s="172">
        <f t="shared" si="4"/>
        <v>123</v>
      </c>
      <c r="AQ28" s="28">
        <f t="shared" si="5"/>
        <v>0</v>
      </c>
      <c r="AR28" s="28">
        <f t="shared" si="6"/>
        <v>209</v>
      </c>
      <c r="AS28" s="28">
        <f t="shared" si="7"/>
        <v>202</v>
      </c>
      <c r="AT28" s="229">
        <f t="shared" si="8"/>
        <v>179.33333333333334</v>
      </c>
      <c r="AU28" s="173">
        <f t="shared" si="9"/>
        <v>137</v>
      </c>
      <c r="AV28" s="35">
        <f t="shared" si="10"/>
        <v>0</v>
      </c>
      <c r="AW28" s="173">
        <f t="shared" si="11"/>
        <v>0</v>
      </c>
      <c r="AX28" s="45"/>
    </row>
    <row r="29" spans="1:50">
      <c r="A29" s="15">
        <v>19</v>
      </c>
      <c r="B29" s="253" t="s">
        <v>348</v>
      </c>
      <c r="C29" s="53" t="s">
        <v>358</v>
      </c>
      <c r="D29" s="28">
        <v>2005</v>
      </c>
      <c r="E29" s="188" t="s">
        <v>82</v>
      </c>
      <c r="F29" s="27"/>
      <c r="G29" s="35"/>
      <c r="H29" s="27"/>
      <c r="I29" s="52"/>
      <c r="J29" s="102">
        <v>80</v>
      </c>
      <c r="K29" s="174">
        <v>66</v>
      </c>
      <c r="L29" s="27">
        <v>80</v>
      </c>
      <c r="M29" s="52">
        <v>83</v>
      </c>
      <c r="N29" s="27">
        <v>76</v>
      </c>
      <c r="O29" s="35">
        <v>74</v>
      </c>
      <c r="P29" s="206"/>
      <c r="Q29" s="207"/>
      <c r="R29" s="207"/>
      <c r="S29" s="220"/>
      <c r="T29" s="210">
        <f>VLOOKUP(B29,'[2]Benjamins (H)'!$B$8:$N$53,11,0)</f>
        <v>86</v>
      </c>
      <c r="U29" s="210">
        <f>VLOOKUP(B29,'[2]Benjamins (H)'!$B$8:$N$53,13,0)</f>
        <v>55</v>
      </c>
      <c r="V29" s="27">
        <v>92</v>
      </c>
      <c r="W29" s="173">
        <v>92</v>
      </c>
      <c r="X29" s="27"/>
      <c r="Y29" s="35">
        <f t="shared" si="0"/>
        <v>0</v>
      </c>
      <c r="Z29" s="213">
        <f t="shared" si="1"/>
        <v>784</v>
      </c>
      <c r="AA29" s="214">
        <f t="shared" si="2"/>
        <v>784</v>
      </c>
      <c r="AB29" s="77"/>
      <c r="AC29" s="77"/>
      <c r="AD29" s="77"/>
      <c r="AO29" s="161">
        <f t="shared" si="3"/>
        <v>0</v>
      </c>
      <c r="AP29" s="172">
        <f t="shared" si="4"/>
        <v>0</v>
      </c>
      <c r="AQ29" s="28">
        <f t="shared" si="5"/>
        <v>146</v>
      </c>
      <c r="AR29" s="28">
        <f t="shared" si="6"/>
        <v>163</v>
      </c>
      <c r="AS29" s="28">
        <f t="shared" si="7"/>
        <v>150</v>
      </c>
      <c r="AT29" s="229">
        <f t="shared" si="8"/>
        <v>0</v>
      </c>
      <c r="AU29" s="173">
        <f t="shared" si="9"/>
        <v>141</v>
      </c>
      <c r="AV29" s="35">
        <f t="shared" si="10"/>
        <v>184</v>
      </c>
      <c r="AW29" s="173">
        <f t="shared" si="11"/>
        <v>0</v>
      </c>
      <c r="AX29" s="45"/>
    </row>
    <row r="30" spans="1:50">
      <c r="A30" s="15">
        <v>20</v>
      </c>
      <c r="B30" s="178" t="s">
        <v>384</v>
      </c>
      <c r="C30" s="177" t="s">
        <v>305</v>
      </c>
      <c r="D30" s="28">
        <v>2004</v>
      </c>
      <c r="E30" s="188" t="s">
        <v>275</v>
      </c>
      <c r="F30" s="27"/>
      <c r="G30" s="35"/>
      <c r="H30" s="27"/>
      <c r="I30" s="52"/>
      <c r="J30" s="102"/>
      <c r="K30" s="174"/>
      <c r="L30" s="27">
        <v>89</v>
      </c>
      <c r="M30" s="52">
        <v>100</v>
      </c>
      <c r="N30" s="27">
        <v>95</v>
      </c>
      <c r="O30" s="35">
        <v>89</v>
      </c>
      <c r="P30" s="206">
        <v>92</v>
      </c>
      <c r="Q30" s="207">
        <v>100</v>
      </c>
      <c r="R30" s="207">
        <v>83</v>
      </c>
      <c r="S30" s="220">
        <v>183.33333333333334</v>
      </c>
      <c r="T30" s="210">
        <f>VLOOKUP(B30,'[2]Benjamins (H)'!$B$8:$N$53,11,0)</f>
        <v>78</v>
      </c>
      <c r="U30" s="210">
        <f>VLOOKUP(B30,'[2]Benjamins (H)'!$B$8:$N$53,13,0)</f>
        <v>83</v>
      </c>
      <c r="V30" s="27"/>
      <c r="W30" s="173"/>
      <c r="X30" s="27"/>
      <c r="Y30" s="35">
        <f t="shared" si="0"/>
        <v>0</v>
      </c>
      <c r="Z30" s="213">
        <f t="shared" si="1"/>
        <v>717.33333333333337</v>
      </c>
      <c r="AA30" s="214">
        <f t="shared" si="2"/>
        <v>717.33333333333337</v>
      </c>
      <c r="AB30" s="77"/>
      <c r="AC30" s="77"/>
      <c r="AD30" s="77"/>
      <c r="AO30" s="161">
        <f t="shared" si="3"/>
        <v>0</v>
      </c>
      <c r="AP30" s="172">
        <f t="shared" si="4"/>
        <v>0</v>
      </c>
      <c r="AQ30" s="28">
        <f t="shared" si="5"/>
        <v>0</v>
      </c>
      <c r="AR30" s="28">
        <f t="shared" si="6"/>
        <v>189</v>
      </c>
      <c r="AS30" s="28">
        <f t="shared" si="7"/>
        <v>184</v>
      </c>
      <c r="AT30" s="229">
        <f t="shared" si="8"/>
        <v>183.33333333333334</v>
      </c>
      <c r="AU30" s="173">
        <f t="shared" si="9"/>
        <v>161</v>
      </c>
      <c r="AV30" s="35">
        <f t="shared" si="10"/>
        <v>0</v>
      </c>
      <c r="AW30" s="173">
        <f t="shared" si="11"/>
        <v>0</v>
      </c>
      <c r="AX30" s="45"/>
    </row>
    <row r="31" spans="1:50">
      <c r="A31" s="15">
        <v>21</v>
      </c>
      <c r="B31" s="253" t="s">
        <v>359</v>
      </c>
      <c r="C31" s="53" t="s">
        <v>360</v>
      </c>
      <c r="D31" s="28">
        <v>2005</v>
      </c>
      <c r="E31" s="188" t="s">
        <v>303</v>
      </c>
      <c r="F31" s="27"/>
      <c r="G31" s="35"/>
      <c r="H31" s="27"/>
      <c r="I31" s="52"/>
      <c r="J31" s="102">
        <v>66</v>
      </c>
      <c r="K31" s="174">
        <v>74</v>
      </c>
      <c r="L31" s="27">
        <v>72</v>
      </c>
      <c r="M31" s="52">
        <v>76</v>
      </c>
      <c r="N31" s="27">
        <v>72</v>
      </c>
      <c r="O31" s="35">
        <v>95</v>
      </c>
      <c r="P31" s="206"/>
      <c r="Q31" s="207"/>
      <c r="R31" s="207"/>
      <c r="S31" s="220"/>
      <c r="T31" s="210">
        <f>VLOOKUP(B31,'[2]Benjamins (H)'!$B$8:$N$53,11,0)</f>
        <v>70</v>
      </c>
      <c r="U31" s="210">
        <f>VLOOKUP(B31,'[2]Benjamins (H)'!$B$8:$N$53,13,0)</f>
        <v>58</v>
      </c>
      <c r="V31" s="27"/>
      <c r="W31" s="173"/>
      <c r="X31" s="27">
        <v>39</v>
      </c>
      <c r="Y31" s="35">
        <f t="shared" si="0"/>
        <v>39</v>
      </c>
      <c r="Z31" s="213">
        <f t="shared" si="1"/>
        <v>661</v>
      </c>
      <c r="AA31" s="214">
        <f t="shared" si="2"/>
        <v>661</v>
      </c>
      <c r="AB31" s="77"/>
      <c r="AC31" s="77"/>
      <c r="AD31" s="77"/>
      <c r="AO31" s="161">
        <f t="shared" si="3"/>
        <v>0</v>
      </c>
      <c r="AP31" s="172">
        <f t="shared" si="4"/>
        <v>0</v>
      </c>
      <c r="AQ31" s="28">
        <f t="shared" si="5"/>
        <v>140</v>
      </c>
      <c r="AR31" s="28">
        <f t="shared" si="6"/>
        <v>148</v>
      </c>
      <c r="AS31" s="28">
        <f t="shared" si="7"/>
        <v>167</v>
      </c>
      <c r="AT31" s="229">
        <f t="shared" si="8"/>
        <v>0</v>
      </c>
      <c r="AU31" s="173">
        <f t="shared" si="9"/>
        <v>128</v>
      </c>
      <c r="AV31" s="35">
        <f t="shared" si="10"/>
        <v>0</v>
      </c>
      <c r="AW31" s="173">
        <f t="shared" si="11"/>
        <v>78</v>
      </c>
      <c r="AX31" s="45"/>
    </row>
    <row r="32" spans="1:50">
      <c r="A32" s="15">
        <v>22</v>
      </c>
      <c r="B32" s="244" t="s">
        <v>313</v>
      </c>
      <c r="C32" s="173" t="s">
        <v>95</v>
      </c>
      <c r="D32" s="28">
        <v>2005</v>
      </c>
      <c r="E32" s="188" t="s">
        <v>69</v>
      </c>
      <c r="F32" s="27"/>
      <c r="G32" s="35"/>
      <c r="H32" s="27">
        <v>60</v>
      </c>
      <c r="I32" s="52">
        <v>56</v>
      </c>
      <c r="J32" s="102"/>
      <c r="K32" s="174"/>
      <c r="L32" s="27"/>
      <c r="M32" s="52"/>
      <c r="N32" s="27">
        <v>80</v>
      </c>
      <c r="O32" s="35">
        <v>72</v>
      </c>
      <c r="P32" s="206">
        <v>78</v>
      </c>
      <c r="Q32" s="207">
        <v>76</v>
      </c>
      <c r="R32" s="207">
        <v>92</v>
      </c>
      <c r="S32" s="220">
        <v>164</v>
      </c>
      <c r="T32" s="210">
        <v>49</v>
      </c>
      <c r="U32" s="210">
        <v>57</v>
      </c>
      <c r="V32" s="27"/>
      <c r="W32" s="173"/>
      <c r="X32" s="27"/>
      <c r="Y32" s="35">
        <f t="shared" si="0"/>
        <v>0</v>
      </c>
      <c r="Z32" s="213">
        <f t="shared" si="1"/>
        <v>538</v>
      </c>
      <c r="AA32" s="214">
        <f t="shared" si="2"/>
        <v>538</v>
      </c>
      <c r="AB32" s="77"/>
      <c r="AC32" s="77"/>
      <c r="AD32" s="77"/>
      <c r="AO32" s="161">
        <f t="shared" si="3"/>
        <v>0</v>
      </c>
      <c r="AP32" s="172">
        <f t="shared" si="4"/>
        <v>116</v>
      </c>
      <c r="AQ32" s="28">
        <f t="shared" si="5"/>
        <v>0</v>
      </c>
      <c r="AR32" s="28">
        <f t="shared" si="6"/>
        <v>0</v>
      </c>
      <c r="AS32" s="28">
        <f t="shared" si="7"/>
        <v>152</v>
      </c>
      <c r="AT32" s="229">
        <f t="shared" si="8"/>
        <v>164</v>
      </c>
      <c r="AU32" s="173">
        <f t="shared" si="9"/>
        <v>106</v>
      </c>
      <c r="AV32" s="35">
        <f t="shared" si="10"/>
        <v>0</v>
      </c>
      <c r="AW32" s="173">
        <f t="shared" si="11"/>
        <v>0</v>
      </c>
      <c r="AX32" s="45"/>
    </row>
    <row r="33" spans="1:50">
      <c r="A33" s="15">
        <v>23</v>
      </c>
      <c r="B33" s="253" t="s">
        <v>190</v>
      </c>
      <c r="C33" s="53" t="s">
        <v>191</v>
      </c>
      <c r="D33" s="28">
        <v>2005</v>
      </c>
      <c r="E33" s="186" t="s">
        <v>82</v>
      </c>
      <c r="F33" s="27">
        <v>67</v>
      </c>
      <c r="G33" s="35">
        <v>92</v>
      </c>
      <c r="H33" s="27"/>
      <c r="I33" s="52"/>
      <c r="J33" s="102"/>
      <c r="K33" s="174"/>
      <c r="L33" s="27"/>
      <c r="M33" s="52"/>
      <c r="N33" s="27"/>
      <c r="O33" s="35"/>
      <c r="P33" s="206"/>
      <c r="Q33" s="207"/>
      <c r="R33" s="207"/>
      <c r="S33" s="226"/>
      <c r="T33" s="210"/>
      <c r="U33" s="210"/>
      <c r="V33" s="27">
        <v>86</v>
      </c>
      <c r="W33" s="173">
        <v>86</v>
      </c>
      <c r="X33" s="27">
        <v>49</v>
      </c>
      <c r="Y33" s="35">
        <f t="shared" si="0"/>
        <v>49</v>
      </c>
      <c r="Z33" s="213">
        <f t="shared" si="1"/>
        <v>429</v>
      </c>
      <c r="AA33" s="214">
        <f t="shared" si="2"/>
        <v>429</v>
      </c>
      <c r="AB33" s="77"/>
      <c r="AC33" s="77"/>
      <c r="AD33" s="77"/>
      <c r="AO33" s="161">
        <f t="shared" si="3"/>
        <v>159</v>
      </c>
      <c r="AP33" s="172">
        <f t="shared" si="4"/>
        <v>0</v>
      </c>
      <c r="AQ33" s="28">
        <f t="shared" si="5"/>
        <v>0</v>
      </c>
      <c r="AR33" s="28">
        <f t="shared" si="6"/>
        <v>0</v>
      </c>
      <c r="AS33" s="28">
        <f t="shared" si="7"/>
        <v>0</v>
      </c>
      <c r="AT33" s="229">
        <f t="shared" si="8"/>
        <v>0</v>
      </c>
      <c r="AU33" s="173">
        <f t="shared" si="9"/>
        <v>0</v>
      </c>
      <c r="AV33" s="35">
        <f t="shared" si="10"/>
        <v>172</v>
      </c>
      <c r="AW33" s="173">
        <f t="shared" si="11"/>
        <v>98</v>
      </c>
      <c r="AX33" s="45"/>
    </row>
    <row r="34" spans="1:50">
      <c r="A34" s="15">
        <v>24</v>
      </c>
      <c r="B34" s="244" t="s">
        <v>304</v>
      </c>
      <c r="C34" s="173" t="s">
        <v>305</v>
      </c>
      <c r="D34" s="28">
        <v>2004</v>
      </c>
      <c r="E34" s="188" t="s">
        <v>275</v>
      </c>
      <c r="F34" s="27"/>
      <c r="G34" s="35"/>
      <c r="H34" s="27">
        <v>92</v>
      </c>
      <c r="I34" s="52">
        <v>62</v>
      </c>
      <c r="J34" s="102"/>
      <c r="K34" s="174"/>
      <c r="L34" s="27"/>
      <c r="M34" s="52"/>
      <c r="N34" s="27"/>
      <c r="O34" s="35"/>
      <c r="P34" s="206"/>
      <c r="Q34" s="207"/>
      <c r="R34" s="207"/>
      <c r="S34" s="226"/>
      <c r="T34" s="210"/>
      <c r="U34" s="210"/>
      <c r="V34" s="27">
        <v>120</v>
      </c>
      <c r="W34" s="173">
        <v>120</v>
      </c>
      <c r="X34" s="27"/>
      <c r="Y34" s="35">
        <f t="shared" si="0"/>
        <v>0</v>
      </c>
      <c r="Z34" s="213">
        <f t="shared" si="1"/>
        <v>394</v>
      </c>
      <c r="AA34" s="214">
        <f t="shared" si="2"/>
        <v>394</v>
      </c>
      <c r="AB34" s="77"/>
      <c r="AC34" s="77"/>
      <c r="AD34" s="77"/>
      <c r="AO34" s="161">
        <f t="shared" si="3"/>
        <v>0</v>
      </c>
      <c r="AP34" s="172">
        <f t="shared" si="4"/>
        <v>154</v>
      </c>
      <c r="AQ34" s="28">
        <f t="shared" si="5"/>
        <v>0</v>
      </c>
      <c r="AR34" s="28">
        <f t="shared" si="6"/>
        <v>0</v>
      </c>
      <c r="AS34" s="28">
        <f t="shared" si="7"/>
        <v>0</v>
      </c>
      <c r="AT34" s="229">
        <f t="shared" si="8"/>
        <v>0</v>
      </c>
      <c r="AU34" s="173">
        <f t="shared" si="9"/>
        <v>0</v>
      </c>
      <c r="AV34" s="35">
        <f t="shared" si="10"/>
        <v>240</v>
      </c>
      <c r="AW34" s="173">
        <f t="shared" si="11"/>
        <v>0</v>
      </c>
      <c r="AX34" s="45"/>
    </row>
    <row r="35" spans="1:50">
      <c r="A35" s="15">
        <v>25</v>
      </c>
      <c r="B35" s="251" t="s">
        <v>354</v>
      </c>
      <c r="C35" s="53" t="s">
        <v>355</v>
      </c>
      <c r="D35" s="28">
        <v>2004</v>
      </c>
      <c r="E35" s="188" t="s">
        <v>232</v>
      </c>
      <c r="F35" s="27"/>
      <c r="G35" s="173"/>
      <c r="H35" s="27"/>
      <c r="I35" s="173"/>
      <c r="J35" s="102">
        <v>86</v>
      </c>
      <c r="K35" s="174">
        <v>80</v>
      </c>
      <c r="L35" s="27"/>
      <c r="M35" s="52"/>
      <c r="N35" s="27">
        <v>86</v>
      </c>
      <c r="O35" s="35">
        <v>105</v>
      </c>
      <c r="P35" s="206"/>
      <c r="Q35" s="207"/>
      <c r="R35" s="207"/>
      <c r="S35" s="220"/>
      <c r="T35" s="210"/>
      <c r="U35" s="210"/>
      <c r="V35" s="27"/>
      <c r="W35" s="173"/>
      <c r="X35" s="27"/>
      <c r="Y35" s="35">
        <f t="shared" si="0"/>
        <v>0</v>
      </c>
      <c r="Z35" s="213">
        <f t="shared" si="1"/>
        <v>357</v>
      </c>
      <c r="AA35" s="214">
        <f t="shared" si="2"/>
        <v>357</v>
      </c>
      <c r="AB35" s="77"/>
      <c r="AC35" s="77"/>
      <c r="AD35" s="77"/>
      <c r="AO35" s="161">
        <f t="shared" si="3"/>
        <v>0</v>
      </c>
      <c r="AP35" s="172">
        <f t="shared" si="4"/>
        <v>0</v>
      </c>
      <c r="AQ35" s="28">
        <f>J35+K35</f>
        <v>166</v>
      </c>
      <c r="AR35" s="28">
        <f t="shared" si="6"/>
        <v>0</v>
      </c>
      <c r="AS35" s="28">
        <f t="shared" si="7"/>
        <v>191</v>
      </c>
      <c r="AT35" s="229">
        <f t="shared" si="8"/>
        <v>0</v>
      </c>
      <c r="AU35" s="173">
        <f t="shared" si="9"/>
        <v>0</v>
      </c>
      <c r="AV35" s="35">
        <f t="shared" si="10"/>
        <v>0</v>
      </c>
      <c r="AW35" s="173">
        <f t="shared" si="11"/>
        <v>0</v>
      </c>
      <c r="AX35" s="45"/>
    </row>
    <row r="36" spans="1:50">
      <c r="A36" s="15">
        <v>26</v>
      </c>
      <c r="B36" s="246" t="s">
        <v>307</v>
      </c>
      <c r="C36" s="173" t="s">
        <v>308</v>
      </c>
      <c r="D36" s="28">
        <v>2005</v>
      </c>
      <c r="E36" s="188" t="s">
        <v>309</v>
      </c>
      <c r="F36" s="27"/>
      <c r="G36" s="173"/>
      <c r="H36" s="27">
        <v>58</v>
      </c>
      <c r="I36" s="173">
        <v>74</v>
      </c>
      <c r="J36" s="102"/>
      <c r="K36" s="174"/>
      <c r="L36" s="27"/>
      <c r="M36" s="52"/>
      <c r="N36" s="27"/>
      <c r="O36" s="35"/>
      <c r="P36" s="206"/>
      <c r="Q36" s="207"/>
      <c r="R36" s="207"/>
      <c r="S36" s="226"/>
      <c r="T36" s="210">
        <f>VLOOKUP(B36,'[2]Benjamins (H)'!$B$8:$N$53,11,0)</f>
        <v>48</v>
      </c>
      <c r="U36" s="210">
        <f>VLOOKUP(B36,'[2]Benjamins (H)'!$B$8:$N$53,13,0)</f>
        <v>59</v>
      </c>
      <c r="V36" s="27"/>
      <c r="W36" s="173"/>
      <c r="X36" s="27">
        <v>48</v>
      </c>
      <c r="Y36" s="35">
        <f t="shared" si="0"/>
        <v>48</v>
      </c>
      <c r="Z36" s="213">
        <f t="shared" si="1"/>
        <v>335</v>
      </c>
      <c r="AA36" s="214">
        <f t="shared" si="2"/>
        <v>335</v>
      </c>
      <c r="AB36" s="77"/>
      <c r="AC36" s="77"/>
      <c r="AD36" s="77"/>
      <c r="AO36" s="161">
        <f t="shared" si="3"/>
        <v>0</v>
      </c>
      <c r="AP36" s="172">
        <f t="shared" si="4"/>
        <v>132</v>
      </c>
      <c r="AQ36" s="28">
        <f>J36+K36</f>
        <v>0</v>
      </c>
      <c r="AR36" s="28">
        <f t="shared" si="6"/>
        <v>0</v>
      </c>
      <c r="AS36" s="28">
        <f t="shared" si="7"/>
        <v>0</v>
      </c>
      <c r="AT36" s="229">
        <f t="shared" si="8"/>
        <v>0</v>
      </c>
      <c r="AU36" s="173">
        <f t="shared" si="9"/>
        <v>107</v>
      </c>
      <c r="AV36" s="35">
        <f t="shared" si="10"/>
        <v>0</v>
      </c>
      <c r="AW36" s="173">
        <f t="shared" si="11"/>
        <v>96</v>
      </c>
      <c r="AX36" s="45"/>
    </row>
    <row r="37" spans="1:50">
      <c r="A37" s="15">
        <v>27</v>
      </c>
      <c r="B37" s="177" t="s">
        <v>381</v>
      </c>
      <c r="C37" s="177" t="s">
        <v>382</v>
      </c>
      <c r="D37" s="28">
        <v>2004</v>
      </c>
      <c r="E37" s="188" t="s">
        <v>192</v>
      </c>
      <c r="F37" s="27"/>
      <c r="G37" s="173"/>
      <c r="H37" s="27"/>
      <c r="I37" s="173"/>
      <c r="J37" s="102"/>
      <c r="K37" s="174"/>
      <c r="L37" s="27">
        <v>110</v>
      </c>
      <c r="M37" s="52">
        <v>105</v>
      </c>
      <c r="N37" s="27"/>
      <c r="O37" s="35"/>
      <c r="P37" s="206"/>
      <c r="Q37" s="207"/>
      <c r="R37" s="207"/>
      <c r="S37" s="220"/>
      <c r="T37" s="210">
        <v>62</v>
      </c>
      <c r="U37" s="210">
        <v>45</v>
      </c>
      <c r="V37" s="27"/>
      <c r="W37" s="173"/>
      <c r="X37" s="27"/>
      <c r="Y37" s="35">
        <f t="shared" si="0"/>
        <v>0</v>
      </c>
      <c r="Z37" s="213">
        <f t="shared" si="1"/>
        <v>322</v>
      </c>
      <c r="AA37" s="214">
        <f t="shared" si="2"/>
        <v>322</v>
      </c>
      <c r="AB37" s="77"/>
      <c r="AC37" s="77"/>
      <c r="AD37" s="77"/>
      <c r="AO37" s="161">
        <f t="shared" si="3"/>
        <v>0</v>
      </c>
      <c r="AP37" s="172">
        <f t="shared" si="4"/>
        <v>0</v>
      </c>
      <c r="AQ37" s="28">
        <f t="shared" si="5"/>
        <v>0</v>
      </c>
      <c r="AR37" s="28">
        <f t="shared" si="6"/>
        <v>215</v>
      </c>
      <c r="AS37" s="28">
        <f t="shared" si="7"/>
        <v>0</v>
      </c>
      <c r="AT37" s="229">
        <f t="shared" si="8"/>
        <v>0</v>
      </c>
      <c r="AU37" s="173">
        <f t="shared" si="9"/>
        <v>107</v>
      </c>
      <c r="AV37" s="35">
        <f t="shared" si="10"/>
        <v>0</v>
      </c>
      <c r="AW37" s="173">
        <f t="shared" si="11"/>
        <v>0</v>
      </c>
      <c r="AX37" s="45"/>
    </row>
    <row r="38" spans="1:50">
      <c r="A38" s="15">
        <v>28</v>
      </c>
      <c r="B38" s="177" t="s">
        <v>381</v>
      </c>
      <c r="C38" s="177" t="s">
        <v>383</v>
      </c>
      <c r="D38" s="28">
        <v>2005</v>
      </c>
      <c r="E38" s="188" t="s">
        <v>192</v>
      </c>
      <c r="F38" s="27"/>
      <c r="G38" s="173"/>
      <c r="H38" s="27"/>
      <c r="I38" s="173"/>
      <c r="J38" s="102"/>
      <c r="K38" s="174"/>
      <c r="L38" s="27">
        <v>83</v>
      </c>
      <c r="M38" s="52">
        <v>74</v>
      </c>
      <c r="N38" s="27"/>
      <c r="O38" s="35"/>
      <c r="P38" s="206"/>
      <c r="Q38" s="207"/>
      <c r="R38" s="207"/>
      <c r="S38" s="226"/>
      <c r="T38" s="210">
        <f>VLOOKUP(B38,'[2]Benjamins (H)'!$B$8:$N$53,11,0)</f>
        <v>68</v>
      </c>
      <c r="U38" s="210">
        <f>VLOOKUP(B38,'[2]Benjamins (H)'!$B$8:$N$53,13,0)</f>
        <v>52</v>
      </c>
      <c r="V38" s="27"/>
      <c r="W38" s="173"/>
      <c r="X38" s="27"/>
      <c r="Y38" s="35">
        <f t="shared" si="0"/>
        <v>0</v>
      </c>
      <c r="Z38" s="213">
        <f t="shared" si="1"/>
        <v>277</v>
      </c>
      <c r="AA38" s="214">
        <f t="shared" si="2"/>
        <v>277</v>
      </c>
      <c r="AB38" s="77"/>
      <c r="AC38" s="77"/>
      <c r="AD38" s="77"/>
      <c r="AO38" s="161">
        <f t="shared" si="3"/>
        <v>0</v>
      </c>
      <c r="AP38" s="172">
        <f t="shared" si="4"/>
        <v>0</v>
      </c>
      <c r="AQ38" s="28">
        <f t="shared" si="5"/>
        <v>0</v>
      </c>
      <c r="AR38" s="28">
        <f t="shared" si="6"/>
        <v>157</v>
      </c>
      <c r="AS38" s="28">
        <f t="shared" si="7"/>
        <v>0</v>
      </c>
      <c r="AT38" s="229">
        <f t="shared" si="8"/>
        <v>0</v>
      </c>
      <c r="AU38" s="173">
        <f t="shared" si="9"/>
        <v>120</v>
      </c>
      <c r="AV38" s="35">
        <f t="shared" si="10"/>
        <v>0</v>
      </c>
      <c r="AW38" s="173">
        <f t="shared" si="11"/>
        <v>0</v>
      </c>
      <c r="AX38" s="45"/>
    </row>
    <row r="39" spans="1:50">
      <c r="A39" s="15">
        <v>29</v>
      </c>
      <c r="B39" s="251" t="s">
        <v>414</v>
      </c>
      <c r="C39" s="109" t="s">
        <v>415</v>
      </c>
      <c r="D39" s="28">
        <v>2004</v>
      </c>
      <c r="E39" s="188" t="s">
        <v>309</v>
      </c>
      <c r="F39" s="27"/>
      <c r="G39" s="173"/>
      <c r="H39" s="27"/>
      <c r="I39" s="173"/>
      <c r="J39" s="102"/>
      <c r="K39" s="174"/>
      <c r="L39" s="27"/>
      <c r="M39" s="52"/>
      <c r="N39" s="27"/>
      <c r="O39" s="35"/>
      <c r="P39" s="206">
        <v>80</v>
      </c>
      <c r="Q39" s="207">
        <v>89</v>
      </c>
      <c r="R39" s="207">
        <v>76</v>
      </c>
      <c r="S39" s="220">
        <v>163</v>
      </c>
      <c r="T39" s="210">
        <f>VLOOKUP(B39,'[2]Benjamins (H)'!$B$8:$N$53,11,0)</f>
        <v>57</v>
      </c>
      <c r="U39" s="210">
        <f>VLOOKUP(B39,'[2]Benjamins (H)'!$B$8:$N$53,13,0)</f>
        <v>49</v>
      </c>
      <c r="V39" s="27"/>
      <c r="W39" s="173"/>
      <c r="X39" s="27"/>
      <c r="Y39" s="35">
        <f t="shared" si="0"/>
        <v>0</v>
      </c>
      <c r="Z39" s="213">
        <f t="shared" si="1"/>
        <v>269</v>
      </c>
      <c r="AA39" s="214">
        <f t="shared" si="2"/>
        <v>269</v>
      </c>
      <c r="AB39" s="77"/>
      <c r="AC39" s="77"/>
      <c r="AD39" s="77"/>
      <c r="AO39" s="161">
        <f t="shared" si="3"/>
        <v>0</v>
      </c>
      <c r="AP39" s="172">
        <f t="shared" si="4"/>
        <v>0</v>
      </c>
      <c r="AQ39" s="28">
        <f t="shared" si="5"/>
        <v>0</v>
      </c>
      <c r="AR39" s="28">
        <f t="shared" si="6"/>
        <v>0</v>
      </c>
      <c r="AS39" s="28">
        <f t="shared" si="7"/>
        <v>0</v>
      </c>
      <c r="AT39" s="229">
        <f t="shared" si="8"/>
        <v>163</v>
      </c>
      <c r="AU39" s="173">
        <f t="shared" si="9"/>
        <v>106</v>
      </c>
      <c r="AV39" s="35">
        <f t="shared" si="10"/>
        <v>0</v>
      </c>
      <c r="AW39" s="173">
        <f t="shared" si="11"/>
        <v>0</v>
      </c>
      <c r="AX39" s="45"/>
    </row>
    <row r="40" spans="1:50">
      <c r="A40" s="15">
        <v>30</v>
      </c>
      <c r="B40" s="246" t="s">
        <v>312</v>
      </c>
      <c r="C40" s="173" t="s">
        <v>100</v>
      </c>
      <c r="D40" s="28">
        <v>2004</v>
      </c>
      <c r="E40" s="188" t="s">
        <v>309</v>
      </c>
      <c r="F40" s="27"/>
      <c r="G40" s="173"/>
      <c r="H40" s="27">
        <v>53</v>
      </c>
      <c r="I40" s="173">
        <v>64</v>
      </c>
      <c r="J40" s="102"/>
      <c r="K40" s="174"/>
      <c r="L40" s="27"/>
      <c r="M40" s="52"/>
      <c r="N40" s="27"/>
      <c r="O40" s="35"/>
      <c r="P40" s="228"/>
      <c r="Q40" s="34"/>
      <c r="R40" s="34"/>
      <c r="S40" s="211"/>
      <c r="T40" s="210">
        <f>VLOOKUP(B40,'[2]Benjamins (H)'!$B$8:$N$53,11,0)</f>
        <v>60</v>
      </c>
      <c r="U40" s="210">
        <f>VLOOKUP(B40,'[2]Benjamins (H)'!$B$8:$N$53,13,0)</f>
        <v>56</v>
      </c>
      <c r="V40" s="27"/>
      <c r="W40" s="173"/>
      <c r="X40" s="27"/>
      <c r="Y40" s="35">
        <f t="shared" si="0"/>
        <v>0</v>
      </c>
      <c r="Z40" s="213">
        <f t="shared" si="1"/>
        <v>233</v>
      </c>
      <c r="AA40" s="214">
        <f t="shared" si="2"/>
        <v>233</v>
      </c>
      <c r="AB40" s="85"/>
      <c r="AC40" s="82"/>
      <c r="AD40" s="73"/>
      <c r="AO40" s="161">
        <f t="shared" si="3"/>
        <v>0</v>
      </c>
      <c r="AP40" s="172">
        <f t="shared" si="4"/>
        <v>117</v>
      </c>
      <c r="AQ40" s="28">
        <f t="shared" si="5"/>
        <v>0</v>
      </c>
      <c r="AR40" s="28">
        <f t="shared" si="6"/>
        <v>0</v>
      </c>
      <c r="AS40" s="28">
        <f t="shared" si="7"/>
        <v>0</v>
      </c>
      <c r="AT40" s="229">
        <f t="shared" si="8"/>
        <v>0</v>
      </c>
      <c r="AU40" s="173">
        <f t="shared" si="9"/>
        <v>116</v>
      </c>
      <c r="AV40" s="35">
        <f t="shared" si="10"/>
        <v>0</v>
      </c>
      <c r="AW40" s="173">
        <f t="shared" si="11"/>
        <v>0</v>
      </c>
      <c r="AX40" s="45"/>
    </row>
    <row r="41" spans="1:50">
      <c r="A41" s="15">
        <v>31</v>
      </c>
      <c r="B41" s="251" t="s">
        <v>363</v>
      </c>
      <c r="C41" s="53" t="s">
        <v>364</v>
      </c>
      <c r="D41" s="28">
        <v>2005</v>
      </c>
      <c r="E41" s="188" t="s">
        <v>309</v>
      </c>
      <c r="F41" s="27"/>
      <c r="G41" s="173"/>
      <c r="H41" s="27"/>
      <c r="I41" s="173"/>
      <c r="J41" s="102">
        <v>64</v>
      </c>
      <c r="K41" s="174">
        <v>70</v>
      </c>
      <c r="L41" s="27"/>
      <c r="M41" s="52"/>
      <c r="N41" s="27"/>
      <c r="O41" s="35"/>
      <c r="P41" s="206"/>
      <c r="Q41" s="207"/>
      <c r="R41" s="207"/>
      <c r="S41" s="226"/>
      <c r="T41" s="210">
        <f>VLOOKUP(B41,'[2]Benjamins (H)'!$B$8:$N$53,11,0)</f>
        <v>51</v>
      </c>
      <c r="U41" s="210">
        <f>VLOOKUP(B41,'[2]Benjamins (H)'!$B$8:$N$53,13,0)</f>
        <v>43</v>
      </c>
      <c r="V41" s="27"/>
      <c r="W41" s="173"/>
      <c r="X41" s="27"/>
      <c r="Y41" s="35">
        <f t="shared" si="0"/>
        <v>0</v>
      </c>
      <c r="Z41" s="213">
        <f t="shared" si="1"/>
        <v>228</v>
      </c>
      <c r="AA41" s="214">
        <f t="shared" si="2"/>
        <v>228</v>
      </c>
      <c r="AD41" s="20"/>
      <c r="AO41" s="161">
        <f t="shared" si="3"/>
        <v>0</v>
      </c>
      <c r="AP41" s="172">
        <f t="shared" si="4"/>
        <v>0</v>
      </c>
      <c r="AQ41" s="28">
        <f t="shared" si="5"/>
        <v>134</v>
      </c>
      <c r="AR41" s="28">
        <f t="shared" si="6"/>
        <v>0</v>
      </c>
      <c r="AS41" s="28">
        <f t="shared" si="7"/>
        <v>0</v>
      </c>
      <c r="AT41" s="229">
        <f t="shared" si="8"/>
        <v>0</v>
      </c>
      <c r="AU41" s="173">
        <f t="shared" si="9"/>
        <v>94</v>
      </c>
      <c r="AV41" s="35">
        <f t="shared" si="10"/>
        <v>0</v>
      </c>
      <c r="AW41" s="173">
        <f t="shared" si="11"/>
        <v>0</v>
      </c>
      <c r="AX41" s="45"/>
    </row>
    <row r="42" spans="1:50">
      <c r="A42" s="15">
        <v>32</v>
      </c>
      <c r="B42" s="173" t="s">
        <v>460</v>
      </c>
      <c r="C42" s="173" t="s">
        <v>386</v>
      </c>
      <c r="D42" s="28">
        <v>2005</v>
      </c>
      <c r="E42" s="188" t="s">
        <v>170</v>
      </c>
      <c r="F42" s="27"/>
      <c r="G42" s="173"/>
      <c r="H42" s="27"/>
      <c r="I42" s="173"/>
      <c r="J42" s="102"/>
      <c r="K42" s="174"/>
      <c r="L42" s="27"/>
      <c r="M42" s="52"/>
      <c r="N42" s="27"/>
      <c r="O42" s="35"/>
      <c r="P42" s="206"/>
      <c r="Q42" s="207"/>
      <c r="R42" s="207"/>
      <c r="S42" s="211"/>
      <c r="T42" s="210"/>
      <c r="U42" s="210"/>
      <c r="V42" s="27">
        <v>105</v>
      </c>
      <c r="W42" s="173">
        <v>110</v>
      </c>
      <c r="X42" s="27"/>
      <c r="Y42" s="35">
        <f t="shared" si="0"/>
        <v>0</v>
      </c>
      <c r="Z42" s="213">
        <f t="shared" si="1"/>
        <v>215</v>
      </c>
      <c r="AA42" s="214">
        <f t="shared" si="2"/>
        <v>215</v>
      </c>
      <c r="AD42" s="20"/>
      <c r="AO42" s="161">
        <f t="shared" si="3"/>
        <v>0</v>
      </c>
      <c r="AP42" s="172">
        <f t="shared" si="4"/>
        <v>0</v>
      </c>
      <c r="AQ42" s="28">
        <f t="shared" si="5"/>
        <v>0</v>
      </c>
      <c r="AR42" s="28">
        <f t="shared" si="6"/>
        <v>0</v>
      </c>
      <c r="AS42" s="28">
        <f t="shared" si="7"/>
        <v>0</v>
      </c>
      <c r="AT42" s="229">
        <f t="shared" si="8"/>
        <v>0</v>
      </c>
      <c r="AU42" s="173">
        <f t="shared" si="9"/>
        <v>0</v>
      </c>
      <c r="AV42" s="35">
        <f t="shared" si="10"/>
        <v>215</v>
      </c>
      <c r="AW42" s="173">
        <f t="shared" si="11"/>
        <v>0</v>
      </c>
      <c r="AX42" s="45"/>
    </row>
    <row r="43" spans="1:50">
      <c r="A43" s="15">
        <v>33</v>
      </c>
      <c r="B43" s="277" t="s">
        <v>461</v>
      </c>
      <c r="C43" s="176" t="s">
        <v>447</v>
      </c>
      <c r="D43" s="28"/>
      <c r="E43" s="188" t="s">
        <v>193</v>
      </c>
      <c r="F43" s="27"/>
      <c r="G43" s="173"/>
      <c r="H43" s="27"/>
      <c r="I43" s="173"/>
      <c r="J43" s="27"/>
      <c r="K43" s="173"/>
      <c r="L43" s="27"/>
      <c r="M43" s="52"/>
      <c r="N43" s="27"/>
      <c r="O43" s="35"/>
      <c r="P43" s="206"/>
      <c r="Q43" s="207"/>
      <c r="R43" s="207"/>
      <c r="S43" s="211"/>
      <c r="T43" s="210"/>
      <c r="U43" s="210"/>
      <c r="V43" s="27">
        <v>115</v>
      </c>
      <c r="W43" s="173">
        <v>80</v>
      </c>
      <c r="X43" s="27"/>
      <c r="Y43" s="35">
        <f t="shared" si="0"/>
        <v>0</v>
      </c>
      <c r="Z43" s="213">
        <f t="shared" si="1"/>
        <v>195</v>
      </c>
      <c r="AA43" s="214">
        <f t="shared" si="2"/>
        <v>195</v>
      </c>
      <c r="AD43" s="20"/>
      <c r="AO43" s="161">
        <f t="shared" si="3"/>
        <v>0</v>
      </c>
      <c r="AP43" s="172">
        <f t="shared" si="4"/>
        <v>0</v>
      </c>
      <c r="AQ43" s="28">
        <f t="shared" si="5"/>
        <v>0</v>
      </c>
      <c r="AR43" s="28">
        <f t="shared" si="6"/>
        <v>0</v>
      </c>
      <c r="AS43" s="28">
        <f t="shared" si="7"/>
        <v>0</v>
      </c>
      <c r="AT43" s="229">
        <f t="shared" si="8"/>
        <v>0</v>
      </c>
      <c r="AU43" s="173">
        <f t="shared" si="9"/>
        <v>0</v>
      </c>
      <c r="AV43" s="35">
        <f t="shared" si="10"/>
        <v>195</v>
      </c>
      <c r="AW43" s="173">
        <f t="shared" si="11"/>
        <v>0</v>
      </c>
      <c r="AX43" s="45"/>
    </row>
    <row r="44" spans="1:50">
      <c r="A44" s="15">
        <v>34</v>
      </c>
      <c r="B44" s="176" t="s">
        <v>462</v>
      </c>
      <c r="C44" s="176" t="s">
        <v>267</v>
      </c>
      <c r="D44" s="28">
        <v>2005</v>
      </c>
      <c r="E44" s="188" t="s">
        <v>114</v>
      </c>
      <c r="F44" s="27"/>
      <c r="G44" s="173"/>
      <c r="H44" s="27"/>
      <c r="I44" s="173"/>
      <c r="J44" s="27"/>
      <c r="K44" s="173"/>
      <c r="L44" s="27"/>
      <c r="M44" s="52"/>
      <c r="N44" s="27"/>
      <c r="O44" s="35"/>
      <c r="P44" s="206"/>
      <c r="Q44" s="207"/>
      <c r="R44" s="207"/>
      <c r="S44" s="211"/>
      <c r="T44" s="210"/>
      <c r="U44" s="210"/>
      <c r="V44" s="27">
        <v>95</v>
      </c>
      <c r="W44" s="173">
        <v>95</v>
      </c>
      <c r="X44" s="27"/>
      <c r="Y44" s="35">
        <f t="shared" si="0"/>
        <v>0</v>
      </c>
      <c r="Z44" s="213">
        <f t="shared" si="1"/>
        <v>190</v>
      </c>
      <c r="AA44" s="214">
        <f t="shared" si="2"/>
        <v>190</v>
      </c>
      <c r="AD44" s="20"/>
      <c r="AO44" s="161">
        <f t="shared" si="3"/>
        <v>0</v>
      </c>
      <c r="AP44" s="172">
        <f t="shared" si="4"/>
        <v>0</v>
      </c>
      <c r="AQ44" s="28">
        <f t="shared" si="5"/>
        <v>0</v>
      </c>
      <c r="AR44" s="28">
        <f t="shared" si="6"/>
        <v>0</v>
      </c>
      <c r="AS44" s="28">
        <f t="shared" si="7"/>
        <v>0</v>
      </c>
      <c r="AT44" s="229">
        <f t="shared" si="8"/>
        <v>0</v>
      </c>
      <c r="AU44" s="173">
        <f t="shared" si="9"/>
        <v>0</v>
      </c>
      <c r="AV44" s="35">
        <f t="shared" si="10"/>
        <v>190</v>
      </c>
      <c r="AW44" s="173">
        <f t="shared" si="11"/>
        <v>0</v>
      </c>
      <c r="AX44" s="45"/>
    </row>
    <row r="45" spans="1:50">
      <c r="A45" s="15">
        <v>35</v>
      </c>
      <c r="B45" s="254" t="s">
        <v>401</v>
      </c>
      <c r="C45" s="176" t="s">
        <v>366</v>
      </c>
      <c r="D45" s="28">
        <v>2004</v>
      </c>
      <c r="E45" s="188" t="s">
        <v>402</v>
      </c>
      <c r="F45" s="27"/>
      <c r="G45" s="173"/>
      <c r="H45" s="27"/>
      <c r="I45" s="173"/>
      <c r="J45" s="27"/>
      <c r="K45" s="173"/>
      <c r="L45" s="27"/>
      <c r="M45" s="52"/>
      <c r="N45" s="27">
        <v>89</v>
      </c>
      <c r="O45" s="35">
        <v>80</v>
      </c>
      <c r="P45" s="206"/>
      <c r="Q45" s="207"/>
      <c r="R45" s="207"/>
      <c r="S45" s="220"/>
      <c r="T45" s="210"/>
      <c r="U45" s="210"/>
      <c r="V45" s="27"/>
      <c r="W45" s="173"/>
      <c r="X45" s="27"/>
      <c r="Y45" s="35">
        <f t="shared" si="0"/>
        <v>0</v>
      </c>
      <c r="Z45" s="213">
        <f t="shared" si="1"/>
        <v>169</v>
      </c>
      <c r="AA45" s="214">
        <f t="shared" si="2"/>
        <v>169</v>
      </c>
      <c r="AD45" s="20"/>
      <c r="AO45" s="161">
        <f t="shared" si="3"/>
        <v>0</v>
      </c>
      <c r="AP45" s="172">
        <f t="shared" si="4"/>
        <v>0</v>
      </c>
      <c r="AQ45" s="28">
        <f t="shared" si="5"/>
        <v>0</v>
      </c>
      <c r="AR45" s="28">
        <f t="shared" si="6"/>
        <v>0</v>
      </c>
      <c r="AS45" s="28">
        <f t="shared" si="7"/>
        <v>169</v>
      </c>
      <c r="AT45" s="229">
        <f t="shared" si="8"/>
        <v>0</v>
      </c>
      <c r="AU45" s="173">
        <f t="shared" si="9"/>
        <v>0</v>
      </c>
      <c r="AV45" s="35">
        <f t="shared" si="10"/>
        <v>0</v>
      </c>
      <c r="AW45" s="173">
        <f t="shared" si="11"/>
        <v>0</v>
      </c>
      <c r="AX45" s="45"/>
    </row>
    <row r="46" spans="1:50">
      <c r="A46" s="15">
        <v>36</v>
      </c>
      <c r="B46" s="244" t="s">
        <v>403</v>
      </c>
      <c r="C46" s="173" t="s">
        <v>106</v>
      </c>
      <c r="D46" s="28">
        <v>2005</v>
      </c>
      <c r="E46" s="188" t="s">
        <v>402</v>
      </c>
      <c r="F46" s="27"/>
      <c r="G46" s="173"/>
      <c r="H46" s="27"/>
      <c r="I46" s="173"/>
      <c r="J46" s="27"/>
      <c r="K46" s="173"/>
      <c r="L46" s="27"/>
      <c r="M46" s="173"/>
      <c r="N46" s="27">
        <v>78</v>
      </c>
      <c r="O46" s="35">
        <v>78</v>
      </c>
      <c r="P46" s="206"/>
      <c r="Q46" s="207"/>
      <c r="R46" s="207"/>
      <c r="S46" s="226"/>
      <c r="T46" s="210"/>
      <c r="U46" s="210"/>
      <c r="V46" s="27"/>
      <c r="W46" s="173"/>
      <c r="X46" s="27"/>
      <c r="Y46" s="35">
        <f t="shared" si="0"/>
        <v>0</v>
      </c>
      <c r="Z46" s="213">
        <f t="shared" si="1"/>
        <v>156</v>
      </c>
      <c r="AA46" s="214">
        <f t="shared" si="2"/>
        <v>156</v>
      </c>
      <c r="AD46" s="20"/>
      <c r="AO46" s="161">
        <f t="shared" si="3"/>
        <v>0</v>
      </c>
      <c r="AP46" s="172">
        <f t="shared" si="4"/>
        <v>0</v>
      </c>
      <c r="AQ46" s="28">
        <f t="shared" si="5"/>
        <v>0</v>
      </c>
      <c r="AR46" s="28">
        <f t="shared" si="6"/>
        <v>0</v>
      </c>
      <c r="AS46" s="28">
        <f t="shared" si="7"/>
        <v>156</v>
      </c>
      <c r="AT46" s="229">
        <f t="shared" si="8"/>
        <v>0</v>
      </c>
      <c r="AU46" s="173">
        <f t="shared" si="9"/>
        <v>0</v>
      </c>
      <c r="AV46" s="35">
        <f t="shared" si="10"/>
        <v>0</v>
      </c>
      <c r="AW46" s="173">
        <f t="shared" si="11"/>
        <v>0</v>
      </c>
      <c r="AX46" s="45"/>
    </row>
    <row r="47" spans="1:50">
      <c r="A47" s="15">
        <v>37</v>
      </c>
      <c r="B47" s="253" t="s">
        <v>356</v>
      </c>
      <c r="C47" s="53" t="s">
        <v>357</v>
      </c>
      <c r="D47" s="28">
        <v>2004</v>
      </c>
      <c r="E47" s="188" t="s">
        <v>303</v>
      </c>
      <c r="F47" s="27"/>
      <c r="G47" s="173"/>
      <c r="H47" s="27"/>
      <c r="I47" s="173"/>
      <c r="J47" s="27">
        <v>76</v>
      </c>
      <c r="K47" s="173">
        <v>76</v>
      </c>
      <c r="L47" s="27"/>
      <c r="M47" s="173"/>
      <c r="N47" s="27"/>
      <c r="O47" s="35"/>
      <c r="P47" s="206"/>
      <c r="Q47" s="207"/>
      <c r="R47" s="207"/>
      <c r="S47" s="226"/>
      <c r="T47" s="210"/>
      <c r="U47" s="210"/>
      <c r="V47" s="27"/>
      <c r="W47" s="173"/>
      <c r="X47" s="27"/>
      <c r="Y47" s="35">
        <f t="shared" si="0"/>
        <v>0</v>
      </c>
      <c r="Z47" s="213">
        <f t="shared" si="1"/>
        <v>152</v>
      </c>
      <c r="AA47" s="214">
        <f t="shared" si="2"/>
        <v>152</v>
      </c>
      <c r="AD47" s="20"/>
      <c r="AO47" s="161">
        <f t="shared" si="3"/>
        <v>0</v>
      </c>
      <c r="AP47" s="172">
        <f t="shared" si="4"/>
        <v>0</v>
      </c>
      <c r="AQ47" s="28">
        <f t="shared" si="5"/>
        <v>152</v>
      </c>
      <c r="AR47" s="28">
        <f t="shared" si="6"/>
        <v>0</v>
      </c>
      <c r="AS47" s="28">
        <f t="shared" si="7"/>
        <v>0</v>
      </c>
      <c r="AT47" s="229">
        <f t="shared" si="8"/>
        <v>0</v>
      </c>
      <c r="AU47" s="173">
        <f t="shared" si="9"/>
        <v>0</v>
      </c>
      <c r="AV47" s="35">
        <f t="shared" si="10"/>
        <v>0</v>
      </c>
      <c r="AW47" s="173">
        <f t="shared" si="11"/>
        <v>0</v>
      </c>
      <c r="AX47" s="45"/>
    </row>
    <row r="48" spans="1:50">
      <c r="A48" s="15">
        <v>38</v>
      </c>
      <c r="B48" s="253" t="s">
        <v>361</v>
      </c>
      <c r="C48" s="53" t="s">
        <v>362</v>
      </c>
      <c r="D48" s="28">
        <v>2005</v>
      </c>
      <c r="E48" s="188" t="s">
        <v>309</v>
      </c>
      <c r="F48" s="27"/>
      <c r="G48" s="173"/>
      <c r="H48" s="27"/>
      <c r="I48" s="173"/>
      <c r="J48" s="27">
        <v>70</v>
      </c>
      <c r="K48" s="173">
        <v>68</v>
      </c>
      <c r="L48" s="27"/>
      <c r="M48" s="173"/>
      <c r="N48" s="27"/>
      <c r="O48" s="35"/>
      <c r="P48" s="206"/>
      <c r="Q48" s="207"/>
      <c r="R48" s="207"/>
      <c r="S48" s="226"/>
      <c r="T48" s="210"/>
      <c r="U48" s="210"/>
      <c r="V48" s="27"/>
      <c r="W48" s="173"/>
      <c r="X48" s="27"/>
      <c r="Y48" s="35">
        <f t="shared" si="0"/>
        <v>0</v>
      </c>
      <c r="Z48" s="213">
        <f t="shared" si="1"/>
        <v>138</v>
      </c>
      <c r="AA48" s="214">
        <f t="shared" si="2"/>
        <v>138</v>
      </c>
      <c r="AD48" s="20"/>
      <c r="AO48" s="161">
        <f t="shared" si="3"/>
        <v>0</v>
      </c>
      <c r="AP48" s="172">
        <f t="shared" si="4"/>
        <v>0</v>
      </c>
      <c r="AQ48" s="28">
        <f t="shared" si="5"/>
        <v>138</v>
      </c>
      <c r="AR48" s="28">
        <f t="shared" si="6"/>
        <v>0</v>
      </c>
      <c r="AS48" s="28">
        <f t="shared" si="7"/>
        <v>0</v>
      </c>
      <c r="AT48" s="229">
        <f t="shared" si="8"/>
        <v>0</v>
      </c>
      <c r="AU48" s="173">
        <f t="shared" si="9"/>
        <v>0</v>
      </c>
      <c r="AV48" s="35">
        <f t="shared" si="10"/>
        <v>0</v>
      </c>
      <c r="AW48" s="173">
        <f t="shared" si="11"/>
        <v>0</v>
      </c>
      <c r="AX48" s="45"/>
    </row>
    <row r="49" spans="1:50">
      <c r="A49" s="15">
        <v>39</v>
      </c>
      <c r="B49" s="244" t="s">
        <v>404</v>
      </c>
      <c r="C49" s="173" t="s">
        <v>330</v>
      </c>
      <c r="D49" s="28">
        <v>2005</v>
      </c>
      <c r="E49" s="188" t="s">
        <v>193</v>
      </c>
      <c r="F49" s="27"/>
      <c r="G49" s="28"/>
      <c r="H49" s="27"/>
      <c r="I49" s="28"/>
      <c r="J49" s="27"/>
      <c r="K49" s="173"/>
      <c r="L49" s="27"/>
      <c r="M49" s="173"/>
      <c r="N49" s="27">
        <v>70</v>
      </c>
      <c r="O49" s="35">
        <v>68</v>
      </c>
      <c r="P49" s="206"/>
      <c r="Q49" s="207"/>
      <c r="R49" s="207"/>
      <c r="S49" s="226"/>
      <c r="T49" s="210"/>
      <c r="U49" s="210"/>
      <c r="V49" s="27"/>
      <c r="W49" s="173"/>
      <c r="X49" s="27"/>
      <c r="Y49" s="35">
        <f t="shared" si="0"/>
        <v>0</v>
      </c>
      <c r="Z49" s="213">
        <f t="shared" si="1"/>
        <v>138</v>
      </c>
      <c r="AA49" s="214">
        <f t="shared" si="2"/>
        <v>138</v>
      </c>
      <c r="AD49" s="20"/>
      <c r="AO49" s="161">
        <f t="shared" si="3"/>
        <v>0</v>
      </c>
      <c r="AP49" s="172">
        <f t="shared" si="4"/>
        <v>0</v>
      </c>
      <c r="AQ49" s="28">
        <f t="shared" si="5"/>
        <v>0</v>
      </c>
      <c r="AR49" s="28">
        <f t="shared" si="6"/>
        <v>0</v>
      </c>
      <c r="AS49" s="28">
        <f t="shared" si="7"/>
        <v>138</v>
      </c>
      <c r="AT49" s="229">
        <f t="shared" si="8"/>
        <v>0</v>
      </c>
      <c r="AU49" s="173">
        <f t="shared" si="9"/>
        <v>0</v>
      </c>
      <c r="AV49" s="35">
        <f t="shared" si="10"/>
        <v>0</v>
      </c>
      <c r="AW49" s="173">
        <f t="shared" si="11"/>
        <v>0</v>
      </c>
      <c r="AX49" s="45"/>
    </row>
    <row r="50" spans="1:50">
      <c r="A50" s="15">
        <v>40</v>
      </c>
      <c r="B50" s="246" t="s">
        <v>405</v>
      </c>
      <c r="C50" s="173" t="s">
        <v>406</v>
      </c>
      <c r="D50" s="28"/>
      <c r="E50" s="188" t="s">
        <v>232</v>
      </c>
      <c r="F50" s="27"/>
      <c r="G50" s="173"/>
      <c r="H50" s="27"/>
      <c r="I50" s="173"/>
      <c r="J50" s="27"/>
      <c r="K50" s="173"/>
      <c r="L50" s="27"/>
      <c r="M50" s="173"/>
      <c r="N50" s="27">
        <v>66</v>
      </c>
      <c r="O50" s="35">
        <v>68</v>
      </c>
      <c r="P50" s="206"/>
      <c r="Q50" s="207"/>
      <c r="R50" s="207"/>
      <c r="S50" s="226"/>
      <c r="T50" s="210"/>
      <c r="U50" s="210"/>
      <c r="V50" s="27"/>
      <c r="W50" s="173"/>
      <c r="X50" s="27"/>
      <c r="Y50" s="35">
        <f t="shared" si="0"/>
        <v>0</v>
      </c>
      <c r="Z50" s="213">
        <f t="shared" si="1"/>
        <v>134</v>
      </c>
      <c r="AA50" s="214">
        <f t="shared" si="2"/>
        <v>134</v>
      </c>
      <c r="AD50" s="20"/>
      <c r="AO50" s="161">
        <f t="shared" si="3"/>
        <v>0</v>
      </c>
      <c r="AP50" s="172">
        <f t="shared" si="4"/>
        <v>0</v>
      </c>
      <c r="AQ50" s="28">
        <f t="shared" si="5"/>
        <v>0</v>
      </c>
      <c r="AR50" s="28">
        <f t="shared" si="6"/>
        <v>0</v>
      </c>
      <c r="AS50" s="28">
        <f t="shared" si="7"/>
        <v>134</v>
      </c>
      <c r="AT50" s="229">
        <f t="shared" si="8"/>
        <v>0</v>
      </c>
      <c r="AU50" s="173">
        <f t="shared" si="9"/>
        <v>0</v>
      </c>
      <c r="AV50" s="35">
        <f t="shared" si="10"/>
        <v>0</v>
      </c>
      <c r="AW50" s="173">
        <f t="shared" si="11"/>
        <v>0</v>
      </c>
      <c r="AX50" s="45"/>
    </row>
    <row r="51" spans="1:50">
      <c r="A51" s="15">
        <v>41</v>
      </c>
      <c r="B51" s="246" t="s">
        <v>365</v>
      </c>
      <c r="C51" s="173" t="s">
        <v>366</v>
      </c>
      <c r="D51" s="28">
        <v>2004</v>
      </c>
      <c r="E51" s="188" t="s">
        <v>232</v>
      </c>
      <c r="F51" s="27"/>
      <c r="G51" s="173"/>
      <c r="H51" s="27"/>
      <c r="I51" s="173"/>
      <c r="J51" s="27">
        <v>60</v>
      </c>
      <c r="K51" s="173">
        <v>62</v>
      </c>
      <c r="L51" s="27"/>
      <c r="M51" s="173"/>
      <c r="N51" s="27"/>
      <c r="O51" s="173"/>
      <c r="P51" s="206"/>
      <c r="Q51" s="207"/>
      <c r="R51" s="207"/>
      <c r="S51" s="226"/>
      <c r="T51" s="210"/>
      <c r="U51" s="210"/>
      <c r="V51" s="27"/>
      <c r="W51" s="173"/>
      <c r="X51" s="27"/>
      <c r="Y51" s="35">
        <f t="shared" si="0"/>
        <v>0</v>
      </c>
      <c r="Z51" s="213">
        <f t="shared" si="1"/>
        <v>122</v>
      </c>
      <c r="AA51" s="214">
        <f t="shared" si="2"/>
        <v>122</v>
      </c>
      <c r="AD51" s="20"/>
      <c r="AO51" s="161">
        <f t="shared" si="3"/>
        <v>0</v>
      </c>
      <c r="AP51" s="172">
        <f t="shared" si="4"/>
        <v>0</v>
      </c>
      <c r="AQ51" s="28">
        <f t="shared" si="5"/>
        <v>122</v>
      </c>
      <c r="AR51" s="28">
        <f t="shared" si="6"/>
        <v>0</v>
      </c>
      <c r="AS51" s="28">
        <f t="shared" si="7"/>
        <v>0</v>
      </c>
      <c r="AT51" s="229">
        <f t="shared" si="8"/>
        <v>0</v>
      </c>
      <c r="AU51" s="173">
        <f t="shared" si="9"/>
        <v>0</v>
      </c>
      <c r="AV51" s="35">
        <f t="shared" si="10"/>
        <v>0</v>
      </c>
      <c r="AW51" s="173">
        <f t="shared" si="11"/>
        <v>0</v>
      </c>
      <c r="AX51" s="45"/>
    </row>
    <row r="52" spans="1:50">
      <c r="A52" s="15">
        <v>42</v>
      </c>
      <c r="B52" s="244" t="s">
        <v>311</v>
      </c>
      <c r="C52" s="173" t="s">
        <v>71</v>
      </c>
      <c r="D52" s="28">
        <v>2005</v>
      </c>
      <c r="E52" s="188" t="s">
        <v>309</v>
      </c>
      <c r="F52" s="27"/>
      <c r="G52" s="28"/>
      <c r="H52" s="27">
        <v>64</v>
      </c>
      <c r="I52" s="28">
        <v>57</v>
      </c>
      <c r="J52" s="27"/>
      <c r="K52" s="173"/>
      <c r="L52" s="27"/>
      <c r="M52" s="173"/>
      <c r="N52" s="27"/>
      <c r="O52" s="173"/>
      <c r="P52" s="206"/>
      <c r="Q52" s="207"/>
      <c r="R52" s="207"/>
      <c r="S52" s="226"/>
      <c r="T52" s="210"/>
      <c r="U52" s="210"/>
      <c r="V52" s="27"/>
      <c r="W52" s="173"/>
      <c r="X52" s="27"/>
      <c r="Y52" s="35">
        <f t="shared" si="0"/>
        <v>0</v>
      </c>
      <c r="Z52" s="213">
        <f t="shared" si="1"/>
        <v>121</v>
      </c>
      <c r="AA52" s="214">
        <f t="shared" si="2"/>
        <v>121</v>
      </c>
      <c r="AD52" s="20"/>
      <c r="AO52" s="161">
        <f t="shared" si="3"/>
        <v>0</v>
      </c>
      <c r="AP52" s="172">
        <f t="shared" si="4"/>
        <v>121</v>
      </c>
      <c r="AQ52" s="28">
        <f t="shared" si="5"/>
        <v>0</v>
      </c>
      <c r="AR52" s="28">
        <f t="shared" si="6"/>
        <v>0</v>
      </c>
      <c r="AS52" s="28">
        <f t="shared" si="7"/>
        <v>0</v>
      </c>
      <c r="AT52" s="229">
        <f t="shared" si="8"/>
        <v>0</v>
      </c>
      <c r="AU52" s="173">
        <f t="shared" si="9"/>
        <v>0</v>
      </c>
      <c r="AV52" s="35">
        <f t="shared" si="10"/>
        <v>0</v>
      </c>
      <c r="AW52" s="173">
        <f t="shared" si="11"/>
        <v>0</v>
      </c>
      <c r="AX52" s="45"/>
    </row>
    <row r="53" spans="1:50">
      <c r="A53" s="15">
        <v>43</v>
      </c>
      <c r="B53" s="251" t="s">
        <v>339</v>
      </c>
      <c r="C53" s="53" t="s">
        <v>367</v>
      </c>
      <c r="D53" s="28">
        <v>2004</v>
      </c>
      <c r="E53" s="188" t="s">
        <v>309</v>
      </c>
      <c r="F53" s="27"/>
      <c r="G53" s="173"/>
      <c r="H53" s="27"/>
      <c r="I53" s="173"/>
      <c r="J53" s="27">
        <v>83</v>
      </c>
      <c r="K53" s="173">
        <v>37</v>
      </c>
      <c r="L53" s="27"/>
      <c r="M53" s="173"/>
      <c r="N53" s="27"/>
      <c r="O53" s="173"/>
      <c r="P53" s="206"/>
      <c r="Q53" s="207"/>
      <c r="R53" s="207"/>
      <c r="S53" s="226"/>
      <c r="T53" s="80"/>
      <c r="U53" s="173"/>
      <c r="V53" s="27"/>
      <c r="W53" s="173"/>
      <c r="X53" s="27"/>
      <c r="Y53" s="35">
        <f t="shared" si="0"/>
        <v>0</v>
      </c>
      <c r="Z53" s="213">
        <f t="shared" si="1"/>
        <v>120</v>
      </c>
      <c r="AA53" s="214">
        <f t="shared" si="2"/>
        <v>120</v>
      </c>
      <c r="AD53" s="20"/>
      <c r="AO53" s="161">
        <f t="shared" si="3"/>
        <v>0</v>
      </c>
      <c r="AP53" s="172">
        <f t="shared" si="4"/>
        <v>0</v>
      </c>
      <c r="AQ53" s="28">
        <f t="shared" si="5"/>
        <v>120</v>
      </c>
      <c r="AR53" s="28">
        <f t="shared" si="6"/>
        <v>0</v>
      </c>
      <c r="AS53" s="28">
        <f t="shared" si="7"/>
        <v>0</v>
      </c>
      <c r="AT53" s="229">
        <f t="shared" si="8"/>
        <v>0</v>
      </c>
      <c r="AU53" s="173">
        <f t="shared" si="9"/>
        <v>0</v>
      </c>
      <c r="AV53" s="35">
        <f t="shared" si="10"/>
        <v>0</v>
      </c>
      <c r="AW53" s="173">
        <f t="shared" si="11"/>
        <v>0</v>
      </c>
      <c r="AX53" s="45"/>
    </row>
    <row r="54" spans="1:50">
      <c r="A54" s="15">
        <v>44</v>
      </c>
      <c r="B54" s="276" t="s">
        <v>428</v>
      </c>
      <c r="C54" s="255" t="s">
        <v>135</v>
      </c>
      <c r="D54" s="28">
        <v>2004</v>
      </c>
      <c r="E54" s="188" t="s">
        <v>303</v>
      </c>
      <c r="F54" s="27"/>
      <c r="G54" s="173"/>
      <c r="H54" s="27"/>
      <c r="I54" s="173"/>
      <c r="J54" s="27"/>
      <c r="K54" s="173"/>
      <c r="L54" s="27"/>
      <c r="M54" s="173"/>
      <c r="N54" s="27"/>
      <c r="O54" s="173"/>
      <c r="P54" s="206"/>
      <c r="Q54" s="207"/>
      <c r="R54" s="207"/>
      <c r="S54" s="211"/>
      <c r="T54" s="80">
        <f>VLOOKUP(B54,'[2]Benjamins (H)'!$B$8:$N$53,11,0)</f>
        <v>58</v>
      </c>
      <c r="U54" s="173">
        <f>VLOOKUP(B54,'[2]Benjamins (H)'!$B$8:$N$53,13,0)</f>
        <v>62</v>
      </c>
      <c r="V54" s="27"/>
      <c r="W54" s="173"/>
      <c r="X54" s="27"/>
      <c r="Y54" s="35">
        <f t="shared" si="0"/>
        <v>0</v>
      </c>
      <c r="Z54" s="213">
        <f t="shared" si="1"/>
        <v>120</v>
      </c>
      <c r="AA54" s="214">
        <f t="shared" si="2"/>
        <v>120</v>
      </c>
      <c r="AD54" s="20"/>
      <c r="AO54" s="161">
        <f t="shared" si="3"/>
        <v>0</v>
      </c>
      <c r="AP54" s="172">
        <f t="shared" si="4"/>
        <v>0</v>
      </c>
      <c r="AQ54" s="28">
        <f t="shared" si="5"/>
        <v>0</v>
      </c>
      <c r="AR54" s="28">
        <f t="shared" si="6"/>
        <v>0</v>
      </c>
      <c r="AS54" s="28">
        <f t="shared" si="7"/>
        <v>0</v>
      </c>
      <c r="AT54" s="229">
        <f t="shared" si="8"/>
        <v>0</v>
      </c>
      <c r="AU54" s="173">
        <f t="shared" si="9"/>
        <v>120</v>
      </c>
      <c r="AV54" s="35">
        <f t="shared" si="10"/>
        <v>0</v>
      </c>
      <c r="AW54" s="173">
        <f t="shared" si="11"/>
        <v>0</v>
      </c>
      <c r="AX54" s="45"/>
    </row>
    <row r="55" spans="1:50">
      <c r="A55" s="15">
        <v>45</v>
      </c>
      <c r="B55" s="27"/>
      <c r="C55" s="28"/>
      <c r="D55" s="28"/>
      <c r="E55" s="188"/>
      <c r="F55" s="27"/>
      <c r="G55" s="28"/>
      <c r="H55" s="27"/>
      <c r="I55" s="28"/>
      <c r="J55" s="27"/>
      <c r="K55" s="28"/>
      <c r="L55" s="27"/>
      <c r="M55" s="28"/>
      <c r="N55" s="27"/>
      <c r="O55" s="28"/>
      <c r="P55" s="206"/>
      <c r="Q55" s="207"/>
      <c r="R55" s="207"/>
      <c r="S55" s="211"/>
      <c r="T55" s="80"/>
      <c r="U55" s="173"/>
      <c r="V55" s="27"/>
      <c r="W55" s="173"/>
      <c r="X55" s="27"/>
      <c r="Y55" s="35">
        <f t="shared" ref="Y55:Y62" si="12">X55</f>
        <v>0</v>
      </c>
      <c r="Z55" s="213">
        <f t="shared" ref="Z55:Z62" si="13">SUM(F55:O55)+SUM(T55:Y55)+S55</f>
        <v>0</v>
      </c>
      <c r="AA55" s="214">
        <f t="shared" ref="AA55:AA62" si="14">Z55-SMALL(AO55:AT55,1)</f>
        <v>0</v>
      </c>
      <c r="AD55" s="20"/>
      <c r="AO55" s="161">
        <f t="shared" si="3"/>
        <v>0</v>
      </c>
      <c r="AP55" s="172">
        <f t="shared" si="4"/>
        <v>0</v>
      </c>
      <c r="AQ55" s="28">
        <f t="shared" si="5"/>
        <v>0</v>
      </c>
      <c r="AR55" s="28">
        <f t="shared" si="6"/>
        <v>0</v>
      </c>
      <c r="AS55" s="28">
        <f t="shared" si="7"/>
        <v>0</v>
      </c>
      <c r="AT55" s="229">
        <f t="shared" si="8"/>
        <v>0</v>
      </c>
      <c r="AU55" s="173">
        <f t="shared" si="9"/>
        <v>0</v>
      </c>
      <c r="AV55" s="35">
        <f t="shared" si="10"/>
        <v>0</v>
      </c>
      <c r="AW55" s="173">
        <f t="shared" si="11"/>
        <v>0</v>
      </c>
      <c r="AX55" s="45"/>
    </row>
    <row r="56" spans="1:50">
      <c r="A56" s="15">
        <v>46</v>
      </c>
      <c r="B56" s="27"/>
      <c r="C56" s="28"/>
      <c r="D56" s="28"/>
      <c r="E56" s="188"/>
      <c r="F56" s="27"/>
      <c r="G56" s="28"/>
      <c r="H56" s="27"/>
      <c r="I56" s="28"/>
      <c r="J56" s="27"/>
      <c r="K56" s="28"/>
      <c r="L56" s="27"/>
      <c r="M56" s="28"/>
      <c r="N56" s="27"/>
      <c r="O56" s="28"/>
      <c r="P56" s="206"/>
      <c r="Q56" s="207"/>
      <c r="R56" s="207"/>
      <c r="S56" s="211"/>
      <c r="T56" s="80"/>
      <c r="U56" s="173"/>
      <c r="V56" s="27"/>
      <c r="W56" s="173"/>
      <c r="X56" s="27"/>
      <c r="Y56" s="35">
        <f t="shared" si="12"/>
        <v>0</v>
      </c>
      <c r="Z56" s="213">
        <f t="shared" si="13"/>
        <v>0</v>
      </c>
      <c r="AA56" s="214">
        <f t="shared" si="14"/>
        <v>0</v>
      </c>
      <c r="AD56" s="20"/>
      <c r="AO56" s="161">
        <f t="shared" si="3"/>
        <v>0</v>
      </c>
      <c r="AP56" s="172">
        <f t="shared" si="4"/>
        <v>0</v>
      </c>
      <c r="AQ56" s="28">
        <f t="shared" si="5"/>
        <v>0</v>
      </c>
      <c r="AR56" s="28">
        <f t="shared" si="6"/>
        <v>0</v>
      </c>
      <c r="AS56" s="28">
        <f t="shared" si="7"/>
        <v>0</v>
      </c>
      <c r="AT56" s="229">
        <f t="shared" si="8"/>
        <v>0</v>
      </c>
      <c r="AU56" s="173">
        <f t="shared" si="9"/>
        <v>0</v>
      </c>
      <c r="AV56" s="35">
        <f t="shared" si="10"/>
        <v>0</v>
      </c>
      <c r="AW56" s="173">
        <f t="shared" si="11"/>
        <v>0</v>
      </c>
      <c r="AX56" s="45"/>
    </row>
    <row r="57" spans="1:50">
      <c r="A57" s="15">
        <v>47</v>
      </c>
      <c r="B57" s="27"/>
      <c r="C57" s="28"/>
      <c r="D57" s="28"/>
      <c r="E57" s="188"/>
      <c r="F57" s="27"/>
      <c r="G57" s="28"/>
      <c r="H57" s="27"/>
      <c r="I57" s="28"/>
      <c r="J57" s="27"/>
      <c r="K57" s="28"/>
      <c r="L57" s="27"/>
      <c r="M57" s="28"/>
      <c r="N57" s="27"/>
      <c r="O57" s="28"/>
      <c r="P57" s="206"/>
      <c r="Q57" s="207"/>
      <c r="R57" s="207"/>
      <c r="S57" s="211"/>
      <c r="T57" s="80"/>
      <c r="U57" s="173"/>
      <c r="V57" s="27"/>
      <c r="W57" s="173"/>
      <c r="X57" s="27"/>
      <c r="Y57" s="35">
        <f t="shared" si="12"/>
        <v>0</v>
      </c>
      <c r="Z57" s="213">
        <f t="shared" si="13"/>
        <v>0</v>
      </c>
      <c r="AA57" s="214">
        <f t="shared" si="14"/>
        <v>0</v>
      </c>
      <c r="AD57" s="20"/>
      <c r="AO57" s="161">
        <f t="shared" si="3"/>
        <v>0</v>
      </c>
      <c r="AP57" s="172">
        <f t="shared" si="4"/>
        <v>0</v>
      </c>
      <c r="AQ57" s="28">
        <f t="shared" si="5"/>
        <v>0</v>
      </c>
      <c r="AR57" s="28">
        <f t="shared" si="6"/>
        <v>0</v>
      </c>
      <c r="AS57" s="28">
        <f t="shared" si="7"/>
        <v>0</v>
      </c>
      <c r="AT57" s="229">
        <f t="shared" si="8"/>
        <v>0</v>
      </c>
      <c r="AU57" s="173">
        <f t="shared" si="9"/>
        <v>0</v>
      </c>
      <c r="AV57" s="35">
        <f t="shared" si="10"/>
        <v>0</v>
      </c>
      <c r="AW57" s="173">
        <f t="shared" si="11"/>
        <v>0</v>
      </c>
      <c r="AX57" s="45"/>
    </row>
    <row r="58" spans="1:50">
      <c r="A58" s="15">
        <v>48</v>
      </c>
      <c r="B58" s="27"/>
      <c r="C58" s="28"/>
      <c r="D58" s="28"/>
      <c r="E58" s="188"/>
      <c r="F58" s="27"/>
      <c r="G58" s="28"/>
      <c r="H58" s="27"/>
      <c r="I58" s="28"/>
      <c r="J58" s="27"/>
      <c r="K58" s="28"/>
      <c r="L58" s="27"/>
      <c r="M58" s="28"/>
      <c r="N58" s="27"/>
      <c r="O58" s="28"/>
      <c r="P58" s="206"/>
      <c r="Q58" s="207"/>
      <c r="R58" s="207"/>
      <c r="S58" s="211"/>
      <c r="T58" s="80"/>
      <c r="U58" s="173"/>
      <c r="V58" s="27"/>
      <c r="W58" s="173"/>
      <c r="X58" s="27"/>
      <c r="Y58" s="35">
        <f t="shared" si="12"/>
        <v>0</v>
      </c>
      <c r="Z58" s="213">
        <f t="shared" si="13"/>
        <v>0</v>
      </c>
      <c r="AA58" s="214">
        <f t="shared" si="14"/>
        <v>0</v>
      </c>
      <c r="AD58" s="20"/>
      <c r="AO58" s="161">
        <f t="shared" si="3"/>
        <v>0</v>
      </c>
      <c r="AP58" s="172">
        <f t="shared" si="4"/>
        <v>0</v>
      </c>
      <c r="AQ58" s="28">
        <f t="shared" si="5"/>
        <v>0</v>
      </c>
      <c r="AR58" s="28">
        <f t="shared" si="6"/>
        <v>0</v>
      </c>
      <c r="AS58" s="28">
        <f t="shared" si="7"/>
        <v>0</v>
      </c>
      <c r="AT58" s="229">
        <f t="shared" si="8"/>
        <v>0</v>
      </c>
      <c r="AU58" s="173">
        <f t="shared" si="9"/>
        <v>0</v>
      </c>
      <c r="AV58" s="35">
        <f t="shared" si="10"/>
        <v>0</v>
      </c>
      <c r="AW58" s="173">
        <f t="shared" si="11"/>
        <v>0</v>
      </c>
      <c r="AX58" s="45"/>
    </row>
    <row r="59" spans="1:50">
      <c r="A59" s="15">
        <v>49</v>
      </c>
      <c r="B59" s="27"/>
      <c r="C59" s="28"/>
      <c r="D59" s="28"/>
      <c r="E59" s="188"/>
      <c r="F59" s="27"/>
      <c r="G59" s="28"/>
      <c r="H59" s="27"/>
      <c r="I59" s="28"/>
      <c r="J59" s="27"/>
      <c r="K59" s="28"/>
      <c r="L59" s="27"/>
      <c r="M59" s="28"/>
      <c r="N59" s="27"/>
      <c r="O59" s="28"/>
      <c r="P59" s="206"/>
      <c r="Q59" s="207"/>
      <c r="R59" s="207"/>
      <c r="S59" s="211"/>
      <c r="T59" s="80"/>
      <c r="U59" s="173"/>
      <c r="V59" s="27"/>
      <c r="W59" s="173"/>
      <c r="X59" s="27"/>
      <c r="Y59" s="35">
        <f t="shared" si="12"/>
        <v>0</v>
      </c>
      <c r="Z59" s="213">
        <f t="shared" si="13"/>
        <v>0</v>
      </c>
      <c r="AA59" s="214">
        <f t="shared" si="14"/>
        <v>0</v>
      </c>
      <c r="AD59" s="20"/>
      <c r="AO59" s="161">
        <f t="shared" si="3"/>
        <v>0</v>
      </c>
      <c r="AP59" s="172">
        <f t="shared" si="4"/>
        <v>0</v>
      </c>
      <c r="AQ59" s="28">
        <f t="shared" si="5"/>
        <v>0</v>
      </c>
      <c r="AR59" s="28">
        <f t="shared" si="6"/>
        <v>0</v>
      </c>
      <c r="AS59" s="28">
        <f t="shared" si="7"/>
        <v>0</v>
      </c>
      <c r="AT59" s="229">
        <f t="shared" si="8"/>
        <v>0</v>
      </c>
      <c r="AU59" s="173">
        <f t="shared" si="9"/>
        <v>0</v>
      </c>
      <c r="AV59" s="35">
        <f t="shared" si="10"/>
        <v>0</v>
      </c>
      <c r="AW59" s="173">
        <f t="shared" si="11"/>
        <v>0</v>
      </c>
      <c r="AX59" s="45"/>
    </row>
    <row r="60" spans="1:50" ht="15.75" thickBot="1">
      <c r="A60" s="16">
        <v>50</v>
      </c>
      <c r="B60" s="29"/>
      <c r="C60" s="32"/>
      <c r="D60" s="32"/>
      <c r="E60" s="189"/>
      <c r="F60" s="29"/>
      <c r="G60" s="30"/>
      <c r="H60" s="36"/>
      <c r="I60" s="31"/>
      <c r="J60" s="29"/>
      <c r="K60" s="32"/>
      <c r="L60" s="29"/>
      <c r="M60" s="32"/>
      <c r="N60" s="29"/>
      <c r="O60" s="32"/>
      <c r="P60" s="208"/>
      <c r="Q60" s="209"/>
      <c r="R60" s="209"/>
      <c r="S60" s="212"/>
      <c r="T60" s="31"/>
      <c r="U60" s="32"/>
      <c r="V60" s="29"/>
      <c r="W60" s="32"/>
      <c r="X60" s="29"/>
      <c r="Y60" s="30">
        <f t="shared" si="12"/>
        <v>0</v>
      </c>
      <c r="Z60" s="213">
        <f t="shared" si="13"/>
        <v>0</v>
      </c>
      <c r="AA60" s="214">
        <f t="shared" si="14"/>
        <v>0</v>
      </c>
      <c r="AD60" s="20"/>
      <c r="AO60" s="161">
        <f t="shared" si="3"/>
        <v>0</v>
      </c>
      <c r="AP60" s="172">
        <f t="shared" si="4"/>
        <v>0</v>
      </c>
      <c r="AQ60" s="28">
        <f t="shared" si="5"/>
        <v>0</v>
      </c>
      <c r="AR60" s="28">
        <f t="shared" si="6"/>
        <v>0</v>
      </c>
      <c r="AS60" s="28">
        <f t="shared" si="7"/>
        <v>0</v>
      </c>
      <c r="AT60" s="229">
        <f t="shared" si="8"/>
        <v>0</v>
      </c>
      <c r="AU60" s="173">
        <f t="shared" si="9"/>
        <v>0</v>
      </c>
      <c r="AV60" s="35">
        <f t="shared" si="10"/>
        <v>0</v>
      </c>
      <c r="AW60" s="173">
        <f t="shared" si="11"/>
        <v>0</v>
      </c>
      <c r="AX60" s="45"/>
    </row>
    <row r="61" spans="1:50">
      <c r="A61" s="58">
        <v>51</v>
      </c>
      <c r="B61" s="74"/>
      <c r="C61" s="74"/>
      <c r="D61" s="28"/>
      <c r="E61" s="190"/>
      <c r="F61" s="27"/>
      <c r="G61" s="52"/>
      <c r="H61" s="81"/>
      <c r="I61" s="52"/>
      <c r="J61" s="80"/>
      <c r="K61" s="52"/>
      <c r="L61" s="80"/>
      <c r="M61" s="52"/>
      <c r="N61" s="80"/>
      <c r="O61" s="52"/>
      <c r="P61" s="80"/>
      <c r="Q61" s="52"/>
      <c r="R61" s="80"/>
      <c r="S61" s="52"/>
      <c r="T61" s="80"/>
      <c r="U61" s="52"/>
      <c r="V61" s="80"/>
      <c r="W61" s="52"/>
      <c r="X61" s="80"/>
      <c r="Y61" s="52">
        <f t="shared" si="12"/>
        <v>0</v>
      </c>
      <c r="Z61" s="213">
        <f t="shared" si="13"/>
        <v>0</v>
      </c>
      <c r="AA61" s="214">
        <f t="shared" si="14"/>
        <v>0</v>
      </c>
      <c r="AO61" s="161">
        <f t="shared" si="3"/>
        <v>0</v>
      </c>
      <c r="AP61" s="172">
        <f t="shared" si="4"/>
        <v>0</v>
      </c>
      <c r="AQ61" s="28">
        <f t="shared" ref="AQ61:AQ67" si="15">J61+K61</f>
        <v>0</v>
      </c>
      <c r="AR61" s="28">
        <f t="shared" ref="AR61:AR67" si="16">L61+M61</f>
        <v>0</v>
      </c>
      <c r="AS61" s="28">
        <f t="shared" ref="AS61:AS67" si="17">N61+O61</f>
        <v>0</v>
      </c>
      <c r="AT61" s="229">
        <f t="shared" si="8"/>
        <v>0</v>
      </c>
      <c r="AU61" s="173">
        <f t="shared" si="9"/>
        <v>0</v>
      </c>
      <c r="AV61" s="35">
        <f t="shared" si="10"/>
        <v>0</v>
      </c>
      <c r="AW61" s="173">
        <f t="shared" si="11"/>
        <v>0</v>
      </c>
      <c r="AX61" s="28">
        <f t="shared" ref="AX61:AX67" si="18">X61+Y61</f>
        <v>0</v>
      </c>
    </row>
    <row r="62" spans="1:50">
      <c r="A62" s="58">
        <v>52</v>
      </c>
      <c r="B62" s="59"/>
      <c r="C62" s="59"/>
      <c r="D62" s="60"/>
      <c r="E62" s="191"/>
      <c r="F62" s="27"/>
      <c r="G62" s="52"/>
      <c r="H62" s="80"/>
      <c r="I62" s="52"/>
      <c r="J62" s="80"/>
      <c r="K62" s="52"/>
      <c r="L62" s="80"/>
      <c r="M62" s="52"/>
      <c r="N62" s="80"/>
      <c r="O62" s="52"/>
      <c r="P62" s="80"/>
      <c r="Q62" s="52"/>
      <c r="R62" s="80"/>
      <c r="S62" s="52"/>
      <c r="T62" s="80"/>
      <c r="U62" s="52"/>
      <c r="V62" s="80"/>
      <c r="W62" s="52"/>
      <c r="X62" s="80"/>
      <c r="Y62" s="52">
        <f t="shared" si="12"/>
        <v>0</v>
      </c>
      <c r="Z62" s="213">
        <f t="shared" si="13"/>
        <v>0</v>
      </c>
      <c r="AA62" s="214">
        <f t="shared" si="14"/>
        <v>0</v>
      </c>
      <c r="AO62" s="28">
        <f t="shared" ref="AO62:AO67" si="19">F62+G62</f>
        <v>0</v>
      </c>
      <c r="AP62" s="172">
        <f t="shared" si="4"/>
        <v>0</v>
      </c>
      <c r="AQ62" s="28">
        <f t="shared" si="15"/>
        <v>0</v>
      </c>
      <c r="AR62" s="28">
        <f t="shared" si="16"/>
        <v>0</v>
      </c>
      <c r="AS62" s="28">
        <f t="shared" si="17"/>
        <v>0</v>
      </c>
      <c r="AT62" s="229">
        <f t="shared" si="8"/>
        <v>0</v>
      </c>
      <c r="AU62" s="173">
        <f t="shared" si="9"/>
        <v>0</v>
      </c>
      <c r="AV62" s="35">
        <f t="shared" si="10"/>
        <v>0</v>
      </c>
      <c r="AW62" s="173">
        <f t="shared" si="11"/>
        <v>0</v>
      </c>
      <c r="AX62" s="28">
        <f t="shared" si="18"/>
        <v>0</v>
      </c>
    </row>
    <row r="63" spans="1:50">
      <c r="AO63" s="28">
        <f t="shared" si="19"/>
        <v>0</v>
      </c>
      <c r="AP63" s="172">
        <f t="shared" si="4"/>
        <v>0</v>
      </c>
      <c r="AQ63" s="28">
        <f t="shared" si="15"/>
        <v>0</v>
      </c>
      <c r="AR63" s="28">
        <f t="shared" si="16"/>
        <v>0</v>
      </c>
      <c r="AS63" s="28">
        <f t="shared" si="17"/>
        <v>0</v>
      </c>
      <c r="AT63" s="229">
        <f t="shared" si="8"/>
        <v>0</v>
      </c>
      <c r="AU63" s="173">
        <f t="shared" si="9"/>
        <v>0</v>
      </c>
      <c r="AV63" s="35">
        <f t="shared" si="10"/>
        <v>0</v>
      </c>
      <c r="AW63" s="173">
        <f t="shared" si="11"/>
        <v>0</v>
      </c>
      <c r="AX63" s="28">
        <f t="shared" si="18"/>
        <v>0</v>
      </c>
    </row>
    <row r="64" spans="1:50">
      <c r="AO64" s="28">
        <f t="shared" si="19"/>
        <v>0</v>
      </c>
      <c r="AP64" s="172">
        <f t="shared" si="4"/>
        <v>0</v>
      </c>
      <c r="AQ64" s="28">
        <f t="shared" si="15"/>
        <v>0</v>
      </c>
      <c r="AR64" s="28">
        <f t="shared" si="16"/>
        <v>0</v>
      </c>
      <c r="AS64" s="28">
        <f t="shared" si="17"/>
        <v>0</v>
      </c>
      <c r="AT64" s="229">
        <f t="shared" si="8"/>
        <v>0</v>
      </c>
      <c r="AU64" s="173">
        <f t="shared" si="9"/>
        <v>0</v>
      </c>
      <c r="AV64" s="35">
        <f t="shared" si="10"/>
        <v>0</v>
      </c>
      <c r="AW64" s="173">
        <f t="shared" si="11"/>
        <v>0</v>
      </c>
      <c r="AX64" s="28">
        <f t="shared" si="18"/>
        <v>0</v>
      </c>
    </row>
    <row r="65" spans="41:50">
      <c r="AO65" s="28">
        <f t="shared" si="19"/>
        <v>0</v>
      </c>
      <c r="AP65" s="172">
        <f t="shared" si="4"/>
        <v>0</v>
      </c>
      <c r="AQ65" s="28">
        <f t="shared" si="15"/>
        <v>0</v>
      </c>
      <c r="AR65" s="28">
        <f t="shared" si="16"/>
        <v>0</v>
      </c>
      <c r="AS65" s="28">
        <f t="shared" si="17"/>
        <v>0</v>
      </c>
      <c r="AT65" s="229">
        <f t="shared" si="8"/>
        <v>0</v>
      </c>
      <c r="AU65" s="173">
        <f t="shared" si="9"/>
        <v>0</v>
      </c>
      <c r="AV65" s="35">
        <f t="shared" si="10"/>
        <v>0</v>
      </c>
      <c r="AW65" s="173">
        <f t="shared" si="11"/>
        <v>0</v>
      </c>
      <c r="AX65" s="28">
        <f t="shared" si="18"/>
        <v>0</v>
      </c>
    </row>
    <row r="66" spans="41:50">
      <c r="AO66" s="28">
        <f t="shared" si="19"/>
        <v>0</v>
      </c>
      <c r="AP66" s="172">
        <f t="shared" si="4"/>
        <v>0</v>
      </c>
      <c r="AQ66" s="28">
        <f t="shared" si="15"/>
        <v>0</v>
      </c>
      <c r="AR66" s="28">
        <f t="shared" si="16"/>
        <v>0</v>
      </c>
      <c r="AS66" s="28">
        <f t="shared" si="17"/>
        <v>0</v>
      </c>
      <c r="AT66" s="229">
        <f t="shared" si="8"/>
        <v>0</v>
      </c>
      <c r="AU66" s="173">
        <f t="shared" si="9"/>
        <v>0</v>
      </c>
      <c r="AV66" s="35">
        <f t="shared" si="10"/>
        <v>0</v>
      </c>
      <c r="AW66" s="173">
        <f t="shared" si="11"/>
        <v>0</v>
      </c>
      <c r="AX66" s="28">
        <f t="shared" si="18"/>
        <v>0</v>
      </c>
    </row>
    <row r="67" spans="41:50">
      <c r="AO67" s="28">
        <f t="shared" si="19"/>
        <v>0</v>
      </c>
      <c r="AP67" s="172">
        <f t="shared" si="4"/>
        <v>0</v>
      </c>
      <c r="AQ67" s="28">
        <f t="shared" si="15"/>
        <v>0</v>
      </c>
      <c r="AR67" s="28">
        <f t="shared" si="16"/>
        <v>0</v>
      </c>
      <c r="AS67" s="28">
        <f t="shared" si="17"/>
        <v>0</v>
      </c>
      <c r="AT67" s="229">
        <f t="shared" si="8"/>
        <v>0</v>
      </c>
      <c r="AU67" s="173">
        <f t="shared" si="9"/>
        <v>0</v>
      </c>
      <c r="AV67" s="35">
        <f t="shared" si="10"/>
        <v>0</v>
      </c>
      <c r="AW67" s="173">
        <f t="shared" si="11"/>
        <v>0</v>
      </c>
      <c r="AX67" s="28">
        <f t="shared" si="18"/>
        <v>0</v>
      </c>
    </row>
  </sheetData>
  <conditionalFormatting sqref="B11:C14 E26 B26:C26 B28:C50 E28:E50">
    <cfRule type="expression" dxfId="108" priority="10" stopIfTrue="1">
      <formula>$H11="F"</formula>
    </cfRule>
  </conditionalFormatting>
  <conditionalFormatting sqref="B11:C14">
    <cfRule type="expression" dxfId="107" priority="9" stopIfTrue="1">
      <formula>$H11="F"</formula>
    </cfRule>
  </conditionalFormatting>
  <conditionalFormatting sqref="E11:E14">
    <cfRule type="expression" dxfId="106" priority="8" stopIfTrue="1">
      <formula>$H11="F"</formula>
    </cfRule>
  </conditionalFormatting>
  <conditionalFormatting sqref="B50:C50">
    <cfRule type="expression" dxfId="105" priority="7" stopIfTrue="1">
      <formula>$H50="F"</formula>
    </cfRule>
  </conditionalFormatting>
  <conditionalFormatting sqref="B50:C50">
    <cfRule type="expression" dxfId="104" priority="6" stopIfTrue="1">
      <formula>$H50="F"</formula>
    </cfRule>
  </conditionalFormatting>
  <conditionalFormatting sqref="E51">
    <cfRule type="expression" dxfId="103" priority="5" stopIfTrue="1">
      <formula>$H51="F"</formula>
    </cfRule>
  </conditionalFormatting>
  <conditionalFormatting sqref="E51">
    <cfRule type="expression" dxfId="102" priority="4" stopIfTrue="1">
      <formula>$H51="F"</formula>
    </cfRule>
  </conditionalFormatting>
  <conditionalFormatting sqref="E61">
    <cfRule type="expression" dxfId="101" priority="3" stopIfTrue="1">
      <formula>$H61="F"</formula>
    </cfRule>
  </conditionalFormatting>
  <conditionalFormatting sqref="B17:C24 E17:E24">
    <cfRule type="expression" dxfId="100" priority="12" stopIfTrue="1">
      <formula>$H19="F"</formula>
    </cfRule>
  </conditionalFormatting>
  <conditionalFormatting sqref="B15:C15 E15">
    <cfRule type="expression" dxfId="99" priority="13" stopIfTrue="1">
      <formula>$H16="F"</formula>
    </cfRule>
  </conditionalFormatting>
  <conditionalFormatting sqref="E27 B27:C27">
    <cfRule type="expression" dxfId="98" priority="15" stopIfTrue="1">
      <formula>$H18="F"</formula>
    </cfRule>
  </conditionalFormatting>
  <conditionalFormatting sqref="B25:C25 E25">
    <cfRule type="expression" dxfId="97" priority="19" stopIfTrue="1">
      <formula>$H18="F"</formula>
    </cfRule>
  </conditionalFormatting>
  <conditionalFormatting sqref="B16:C16 E16">
    <cfRule type="expression" dxfId="96" priority="20" stopIfTrue="1">
      <formula>#REF!="F"</formula>
    </cfRule>
  </conditionalFormatting>
  <conditionalFormatting sqref="E51">
    <cfRule type="expression" dxfId="95" priority="2" stopIfTrue="1">
      <formula>$H51="F"</formula>
    </cfRule>
  </conditionalFormatting>
  <conditionalFormatting sqref="E53">
    <cfRule type="expression" dxfId="94" priority="1" stopIfTrue="1">
      <formula>$H53="F"</formula>
    </cfRule>
  </conditionalFormatting>
  <pageMargins left="0.25" right="0.25" top="0.75" bottom="0.75" header="0.3" footer="0.3"/>
  <pageSetup paperSize="9" scale="50" orientation="landscape" horizontalDpi="4294967293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3:BA60"/>
  <sheetViews>
    <sheetView showGridLines="0" topLeftCell="A8" zoomScale="75" zoomScaleNormal="75" workbookViewId="0">
      <selection activeCell="B11" sqref="B11:AA21"/>
    </sheetView>
  </sheetViews>
  <sheetFormatPr baseColWidth="10" defaultRowHeight="15" outlineLevelRow="1" outlineLevelCol="2"/>
  <cols>
    <col min="1" max="1" width="4.75" customWidth="1"/>
    <col min="2" max="2" width="21" customWidth="1"/>
    <col min="3" max="3" width="18.125" customWidth="1"/>
    <col min="4" max="4" width="11.375" customWidth="1"/>
    <col min="5" max="5" width="25.25" customWidth="1"/>
    <col min="6" max="7" width="5.75" customWidth="1" outlineLevel="1"/>
    <col min="8" max="9" width="5.75" customWidth="1" outlineLevel="2"/>
    <col min="10" max="24" width="5.75" customWidth="1" outlineLevel="1"/>
    <col min="25" max="25" width="7.375" customWidth="1" outlineLevel="1"/>
    <col min="26" max="26" width="13" customWidth="1" outlineLevel="1"/>
    <col min="27" max="27" width="12.875" customWidth="1" outlineLevel="1"/>
    <col min="28" max="28" width="10.375" customWidth="1" outlineLevel="1"/>
    <col min="29" max="29" width="5.75" customWidth="1" outlineLevel="1"/>
    <col min="30" max="30" width="10.75" customWidth="1"/>
    <col min="31" max="31" width="13.125" customWidth="1"/>
    <col min="32" max="32" width="12.875" customWidth="1"/>
    <col min="33" max="33" width="13.375" customWidth="1"/>
    <col min="34" max="35" width="12.375" customWidth="1"/>
    <col min="36" max="39" width="10.75" customWidth="1"/>
    <col min="40" max="40" width="13.375" customWidth="1"/>
    <col min="41" max="44" width="12.75" customWidth="1"/>
    <col min="45" max="45" width="9.25" customWidth="1"/>
    <col min="46" max="46" width="8.875" customWidth="1"/>
  </cols>
  <sheetData>
    <row r="3" spans="1:53" ht="79.5" customHeight="1">
      <c r="T3" s="17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"/>
      <c r="AI3" s="1"/>
    </row>
    <row r="7" spans="1:53" ht="15.75" thickBot="1"/>
    <row r="8" spans="1:53" outlineLevel="1">
      <c r="F8" s="24" t="s">
        <v>15</v>
      </c>
      <c r="G8" s="23"/>
      <c r="H8" s="24" t="s">
        <v>45</v>
      </c>
      <c r="I8" s="23"/>
      <c r="J8" s="24" t="s">
        <v>13</v>
      </c>
      <c r="K8" s="23"/>
      <c r="L8" s="2" t="s">
        <v>17</v>
      </c>
      <c r="M8" s="3"/>
      <c r="N8" s="2" t="s">
        <v>35</v>
      </c>
      <c r="O8" s="3"/>
      <c r="P8" s="2" t="s">
        <v>48</v>
      </c>
      <c r="Q8" s="3"/>
      <c r="R8" s="3"/>
      <c r="S8" s="198"/>
      <c r="T8" s="3" t="s">
        <v>16</v>
      </c>
      <c r="U8" s="3"/>
      <c r="V8" s="2" t="s">
        <v>18</v>
      </c>
      <c r="W8" s="3"/>
      <c r="X8" s="2" t="s">
        <v>14</v>
      </c>
      <c r="Y8" s="3"/>
      <c r="Z8" s="4"/>
      <c r="AA8" s="4"/>
      <c r="AD8" s="20"/>
      <c r="AO8" s="105" t="s">
        <v>15</v>
      </c>
      <c r="AP8" s="105" t="s">
        <v>45</v>
      </c>
      <c r="AQ8" s="105" t="s">
        <v>13</v>
      </c>
      <c r="AR8" s="34" t="s">
        <v>17</v>
      </c>
      <c r="AS8" s="34" t="s">
        <v>35</v>
      </c>
      <c r="AT8" s="34" t="s">
        <v>48</v>
      </c>
      <c r="AU8" s="34" t="s">
        <v>16</v>
      </c>
      <c r="AV8" s="34" t="s">
        <v>18</v>
      </c>
      <c r="AW8" s="34" t="s">
        <v>14</v>
      </c>
      <c r="AX8" s="5"/>
      <c r="AZ8" s="5"/>
      <c r="BA8" s="5"/>
    </row>
    <row r="9" spans="1:53" ht="36.75" thickBot="1">
      <c r="B9" s="149" t="s">
        <v>262</v>
      </c>
      <c r="F9" s="21" t="s">
        <v>42</v>
      </c>
      <c r="G9" s="5"/>
      <c r="H9" s="21" t="s">
        <v>12</v>
      </c>
      <c r="I9" s="5"/>
      <c r="J9" s="21" t="s">
        <v>43</v>
      </c>
      <c r="K9" s="22"/>
      <c r="L9" s="21" t="s">
        <v>46</v>
      </c>
      <c r="M9" s="22"/>
      <c r="N9" s="21" t="s">
        <v>47</v>
      </c>
      <c r="O9" s="22"/>
      <c r="P9" s="199" t="s">
        <v>49</v>
      </c>
      <c r="Q9" s="200"/>
      <c r="R9" s="200"/>
      <c r="S9" s="201"/>
      <c r="T9" s="22" t="s">
        <v>50</v>
      </c>
      <c r="U9" s="22"/>
      <c r="V9" s="21" t="s">
        <v>51</v>
      </c>
      <c r="W9" s="22"/>
      <c r="X9" s="21" t="s">
        <v>44</v>
      </c>
      <c r="Y9" s="22"/>
      <c r="Z9" s="107" t="s">
        <v>21</v>
      </c>
      <c r="AA9" s="107" t="s">
        <v>11</v>
      </c>
      <c r="AD9" s="20"/>
      <c r="AO9" s="104" t="s">
        <v>42</v>
      </c>
      <c r="AP9" s="104" t="s">
        <v>12</v>
      </c>
      <c r="AQ9" s="104" t="s">
        <v>43</v>
      </c>
      <c r="AR9" s="104" t="s">
        <v>46</v>
      </c>
      <c r="AS9" s="104" t="s">
        <v>47</v>
      </c>
      <c r="AT9" s="104" t="s">
        <v>49</v>
      </c>
      <c r="AU9" s="104" t="s">
        <v>50</v>
      </c>
      <c r="AV9" s="104" t="s">
        <v>51</v>
      </c>
      <c r="AW9" s="104" t="s">
        <v>44</v>
      </c>
      <c r="AX9" s="22"/>
      <c r="AZ9" s="22"/>
      <c r="BA9" s="22"/>
    </row>
    <row r="10" spans="1:53" ht="16.5" thickBot="1">
      <c r="A10" s="11" t="s">
        <v>0</v>
      </c>
      <c r="B10" s="12" t="s">
        <v>1</v>
      </c>
      <c r="C10" s="12" t="s">
        <v>2</v>
      </c>
      <c r="D10" s="13" t="s">
        <v>3</v>
      </c>
      <c r="E10" s="12" t="s">
        <v>4</v>
      </c>
      <c r="F10" s="7" t="s">
        <v>37</v>
      </c>
      <c r="G10" s="8" t="s">
        <v>52</v>
      </c>
      <c r="H10" s="7" t="s">
        <v>8</v>
      </c>
      <c r="I10" s="8" t="s">
        <v>5</v>
      </c>
      <c r="J10" s="7" t="s">
        <v>368</v>
      </c>
      <c r="K10" s="8" t="s">
        <v>5</v>
      </c>
      <c r="L10" s="9" t="s">
        <v>37</v>
      </c>
      <c r="M10" s="10" t="s">
        <v>53</v>
      </c>
      <c r="N10" s="9" t="s">
        <v>8</v>
      </c>
      <c r="O10" s="10" t="s">
        <v>5</v>
      </c>
      <c r="P10" s="196" t="s">
        <v>53</v>
      </c>
      <c r="Q10" s="197" t="s">
        <v>8</v>
      </c>
      <c r="R10" s="202" t="s">
        <v>37</v>
      </c>
      <c r="S10" s="203" t="s">
        <v>410</v>
      </c>
      <c r="T10" s="9" t="s">
        <v>8</v>
      </c>
      <c r="U10" s="10" t="s">
        <v>5</v>
      </c>
      <c r="V10" s="9" t="s">
        <v>368</v>
      </c>
      <c r="W10" s="10" t="s">
        <v>6</v>
      </c>
      <c r="X10" s="9" t="s">
        <v>6</v>
      </c>
      <c r="Y10" s="10" t="s">
        <v>6</v>
      </c>
      <c r="Z10" s="106"/>
      <c r="AA10" s="106"/>
      <c r="AD10" s="20"/>
      <c r="AO10" s="34" t="s">
        <v>10</v>
      </c>
      <c r="AP10" s="34" t="s">
        <v>10</v>
      </c>
      <c r="AQ10" s="34" t="s">
        <v>10</v>
      </c>
      <c r="AR10" s="34" t="s">
        <v>10</v>
      </c>
      <c r="AS10" s="34" t="s">
        <v>10</v>
      </c>
      <c r="AT10" s="34" t="s">
        <v>10</v>
      </c>
      <c r="AU10" s="34" t="s">
        <v>10</v>
      </c>
      <c r="AV10" s="79" t="s">
        <v>10</v>
      </c>
      <c r="AW10" s="34" t="s">
        <v>10</v>
      </c>
      <c r="AX10" s="5"/>
    </row>
    <row r="11" spans="1:53">
      <c r="A11" s="14">
        <v>1</v>
      </c>
      <c r="B11" s="53" t="s">
        <v>74</v>
      </c>
      <c r="C11" s="53" t="s">
        <v>196</v>
      </c>
      <c r="D11" s="26">
        <v>2003</v>
      </c>
      <c r="E11" s="120" t="s">
        <v>83</v>
      </c>
      <c r="F11" s="125">
        <v>181</v>
      </c>
      <c r="G11" s="164">
        <v>181</v>
      </c>
      <c r="H11" s="25">
        <v>120</v>
      </c>
      <c r="I11" s="152">
        <v>161</v>
      </c>
      <c r="J11" s="25">
        <v>171</v>
      </c>
      <c r="K11" s="152">
        <v>161</v>
      </c>
      <c r="L11" s="102">
        <v>202</v>
      </c>
      <c r="M11" s="84">
        <v>191</v>
      </c>
      <c r="N11" s="102">
        <v>191</v>
      </c>
      <c r="O11" s="84">
        <v>181</v>
      </c>
      <c r="P11" s="217">
        <v>202</v>
      </c>
      <c r="Q11" s="218">
        <v>191</v>
      </c>
      <c r="R11" s="218">
        <v>171</v>
      </c>
      <c r="S11" s="227">
        <v>376</v>
      </c>
      <c r="T11" s="210">
        <v>202</v>
      </c>
      <c r="U11" s="210">
        <v>191</v>
      </c>
      <c r="V11" s="102">
        <v>191</v>
      </c>
      <c r="W11" s="84">
        <v>191</v>
      </c>
      <c r="X11" s="102">
        <v>181</v>
      </c>
      <c r="Y11" s="103">
        <f t="shared" ref="Y11:Y21" si="0">X11</f>
        <v>181</v>
      </c>
      <c r="Z11" s="213">
        <f t="shared" ref="Z11:Z21" si="1">SUM(F11:O11)+SUM(T11:Y11)+S11</f>
        <v>3253</v>
      </c>
      <c r="AA11" s="214">
        <f t="shared" ref="AA11:AA22" si="2">Z11-SMALL(AO11:AW11,1)</f>
        <v>2972</v>
      </c>
      <c r="AB11" s="67"/>
      <c r="AC11" s="75"/>
      <c r="AD11" s="70"/>
      <c r="AO11" s="28">
        <f t="shared" ref="AO11:AO60" si="3">F11+G11</f>
        <v>362</v>
      </c>
      <c r="AP11" s="28">
        <f t="shared" ref="AP11:AP60" si="4">H11+I11</f>
        <v>281</v>
      </c>
      <c r="AQ11" s="28">
        <f t="shared" ref="AQ11:AQ60" si="5">J11+K11</f>
        <v>332</v>
      </c>
      <c r="AR11" s="28">
        <f t="shared" ref="AR11:AR60" si="6">L11+M11</f>
        <v>393</v>
      </c>
      <c r="AS11" s="28">
        <f t="shared" ref="AS11:AS60" si="7">N11+O11</f>
        <v>372</v>
      </c>
      <c r="AT11" s="229">
        <f>S11</f>
        <v>376</v>
      </c>
      <c r="AU11" s="173">
        <f>T11+U11</f>
        <v>393</v>
      </c>
      <c r="AV11" s="35">
        <f>V11+W11</f>
        <v>382</v>
      </c>
      <c r="AW11" s="173">
        <f>X11+Y11</f>
        <v>362</v>
      </c>
      <c r="AX11" s="45"/>
    </row>
    <row r="12" spans="1:53">
      <c r="A12" s="15">
        <v>2</v>
      </c>
      <c r="B12" s="53" t="s">
        <v>146</v>
      </c>
      <c r="C12" s="53" t="s">
        <v>195</v>
      </c>
      <c r="D12" s="173">
        <v>2002</v>
      </c>
      <c r="E12" s="56" t="s">
        <v>83</v>
      </c>
      <c r="F12" s="125">
        <v>191</v>
      </c>
      <c r="G12" s="164">
        <v>171</v>
      </c>
      <c r="H12" s="27">
        <v>110</v>
      </c>
      <c r="I12" s="52">
        <v>85</v>
      </c>
      <c r="J12" s="27">
        <v>191</v>
      </c>
      <c r="K12" s="52">
        <v>191</v>
      </c>
      <c r="L12" s="102">
        <v>191</v>
      </c>
      <c r="M12" s="173">
        <v>181</v>
      </c>
      <c r="N12" s="27">
        <v>202</v>
      </c>
      <c r="O12" s="173">
        <v>202</v>
      </c>
      <c r="P12" s="206">
        <v>144</v>
      </c>
      <c r="Q12" s="207">
        <v>144</v>
      </c>
      <c r="R12" s="207">
        <v>202</v>
      </c>
      <c r="S12" s="222">
        <v>326.66666666666669</v>
      </c>
      <c r="T12" s="210">
        <v>171</v>
      </c>
      <c r="U12" s="210">
        <v>202</v>
      </c>
      <c r="V12" s="27">
        <v>181</v>
      </c>
      <c r="W12" s="173">
        <v>181</v>
      </c>
      <c r="X12" s="27">
        <v>161</v>
      </c>
      <c r="Y12" s="35">
        <f t="shared" si="0"/>
        <v>161</v>
      </c>
      <c r="Z12" s="213">
        <f t="shared" si="1"/>
        <v>3098.6666666666665</v>
      </c>
      <c r="AA12" s="214">
        <f t="shared" si="2"/>
        <v>2903.6666666666665</v>
      </c>
      <c r="AB12" s="67"/>
      <c r="AC12" s="75"/>
      <c r="AD12" s="70"/>
      <c r="AO12" s="28">
        <f t="shared" si="3"/>
        <v>362</v>
      </c>
      <c r="AP12" s="28">
        <f t="shared" si="4"/>
        <v>195</v>
      </c>
      <c r="AQ12" s="28">
        <f t="shared" si="5"/>
        <v>382</v>
      </c>
      <c r="AR12" s="28">
        <f t="shared" si="6"/>
        <v>372</v>
      </c>
      <c r="AS12" s="28">
        <f t="shared" si="7"/>
        <v>404</v>
      </c>
      <c r="AT12" s="229">
        <f t="shared" ref="AT12:AT60" si="8">S12</f>
        <v>326.66666666666669</v>
      </c>
      <c r="AU12" s="173">
        <f t="shared" ref="AU12:AU60" si="9">T12+U12</f>
        <v>373</v>
      </c>
      <c r="AV12" s="35">
        <f t="shared" ref="AV12:AV60" si="10">V12+W12</f>
        <v>362</v>
      </c>
      <c r="AW12" s="173">
        <f t="shared" ref="AW12:AW60" si="11">X12+Y12</f>
        <v>322</v>
      </c>
      <c r="AX12" s="45"/>
    </row>
    <row r="13" spans="1:53">
      <c r="A13" s="15">
        <v>3</v>
      </c>
      <c r="B13" s="53" t="s">
        <v>197</v>
      </c>
      <c r="C13" s="53" t="s">
        <v>198</v>
      </c>
      <c r="D13" s="173">
        <v>2003</v>
      </c>
      <c r="E13" s="56" t="s">
        <v>113</v>
      </c>
      <c r="F13" s="125">
        <v>171</v>
      </c>
      <c r="G13" s="164">
        <v>191</v>
      </c>
      <c r="H13" s="27">
        <v>136</v>
      </c>
      <c r="I13" s="52">
        <v>136</v>
      </c>
      <c r="J13" s="27">
        <v>161</v>
      </c>
      <c r="K13" s="52">
        <v>171</v>
      </c>
      <c r="L13" s="102">
        <v>152</v>
      </c>
      <c r="M13" s="173">
        <v>161</v>
      </c>
      <c r="N13" s="27">
        <v>171</v>
      </c>
      <c r="O13" s="173">
        <v>152</v>
      </c>
      <c r="P13" s="206">
        <v>191</v>
      </c>
      <c r="Q13" s="207">
        <v>161</v>
      </c>
      <c r="R13" s="207">
        <v>191</v>
      </c>
      <c r="S13" s="222">
        <v>362</v>
      </c>
      <c r="T13" s="210">
        <v>191</v>
      </c>
      <c r="U13" s="210">
        <v>171</v>
      </c>
      <c r="V13" s="27">
        <v>161</v>
      </c>
      <c r="W13" s="173">
        <v>161</v>
      </c>
      <c r="X13" s="27">
        <v>144</v>
      </c>
      <c r="Y13" s="35">
        <f t="shared" si="0"/>
        <v>144</v>
      </c>
      <c r="Z13" s="213">
        <f t="shared" si="1"/>
        <v>2936</v>
      </c>
      <c r="AA13" s="214">
        <f t="shared" si="2"/>
        <v>2664</v>
      </c>
      <c r="AB13" s="67"/>
      <c r="AC13" s="75"/>
      <c r="AD13" s="70"/>
      <c r="AO13" s="28">
        <f t="shared" si="3"/>
        <v>362</v>
      </c>
      <c r="AP13" s="28">
        <f t="shared" si="4"/>
        <v>272</v>
      </c>
      <c r="AQ13" s="28">
        <f t="shared" si="5"/>
        <v>332</v>
      </c>
      <c r="AR13" s="28">
        <f t="shared" si="6"/>
        <v>313</v>
      </c>
      <c r="AS13" s="28">
        <f t="shared" si="7"/>
        <v>323</v>
      </c>
      <c r="AT13" s="229">
        <f t="shared" si="8"/>
        <v>362</v>
      </c>
      <c r="AU13" s="173">
        <f t="shared" si="9"/>
        <v>362</v>
      </c>
      <c r="AV13" s="35">
        <f t="shared" si="10"/>
        <v>322</v>
      </c>
      <c r="AW13" s="173">
        <f t="shared" si="11"/>
        <v>288</v>
      </c>
      <c r="AX13" s="45"/>
    </row>
    <row r="14" spans="1:53">
      <c r="A14" s="15">
        <v>4</v>
      </c>
      <c r="B14" s="53" t="s">
        <v>125</v>
      </c>
      <c r="C14" s="53" t="s">
        <v>202</v>
      </c>
      <c r="D14" s="173">
        <v>2002</v>
      </c>
      <c r="E14" s="56" t="s">
        <v>82</v>
      </c>
      <c r="F14" s="125">
        <v>144</v>
      </c>
      <c r="G14" s="164">
        <v>144</v>
      </c>
      <c r="H14" s="27">
        <v>115</v>
      </c>
      <c r="I14" s="52">
        <v>115</v>
      </c>
      <c r="J14" s="27">
        <v>152</v>
      </c>
      <c r="K14" s="52">
        <v>144</v>
      </c>
      <c r="L14" s="102">
        <v>144</v>
      </c>
      <c r="M14" s="173">
        <v>144</v>
      </c>
      <c r="N14" s="27">
        <v>144</v>
      </c>
      <c r="O14" s="173">
        <v>144</v>
      </c>
      <c r="P14" s="206">
        <v>152</v>
      </c>
      <c r="Q14" s="207">
        <v>181</v>
      </c>
      <c r="R14" s="207">
        <v>144</v>
      </c>
      <c r="S14" s="222">
        <v>318</v>
      </c>
      <c r="T14" s="210">
        <v>144</v>
      </c>
      <c r="U14" s="210">
        <v>152</v>
      </c>
      <c r="V14" s="27"/>
      <c r="W14" s="173"/>
      <c r="X14" s="27">
        <v>128</v>
      </c>
      <c r="Y14" s="35">
        <f t="shared" si="0"/>
        <v>128</v>
      </c>
      <c r="Z14" s="213">
        <f t="shared" si="1"/>
        <v>2260</v>
      </c>
      <c r="AA14" s="214">
        <f t="shared" si="2"/>
        <v>2260</v>
      </c>
      <c r="AB14" s="67"/>
      <c r="AC14" s="75"/>
      <c r="AD14" s="70"/>
      <c r="AO14" s="28">
        <f t="shared" si="3"/>
        <v>288</v>
      </c>
      <c r="AP14" s="28">
        <f t="shared" si="4"/>
        <v>230</v>
      </c>
      <c r="AQ14" s="28">
        <f t="shared" si="5"/>
        <v>296</v>
      </c>
      <c r="AR14" s="28">
        <f t="shared" si="6"/>
        <v>288</v>
      </c>
      <c r="AS14" s="28">
        <f t="shared" si="7"/>
        <v>288</v>
      </c>
      <c r="AT14" s="229">
        <f t="shared" si="8"/>
        <v>318</v>
      </c>
      <c r="AU14" s="173">
        <f t="shared" si="9"/>
        <v>296</v>
      </c>
      <c r="AV14" s="35">
        <f t="shared" si="10"/>
        <v>0</v>
      </c>
      <c r="AW14" s="173">
        <f t="shared" si="11"/>
        <v>256</v>
      </c>
      <c r="AX14" s="45"/>
    </row>
    <row r="15" spans="1:53">
      <c r="A15" s="15">
        <v>5</v>
      </c>
      <c r="B15" s="53" t="s">
        <v>185</v>
      </c>
      <c r="C15" s="53" t="s">
        <v>199</v>
      </c>
      <c r="D15" s="173">
        <v>2002</v>
      </c>
      <c r="E15" s="56" t="s">
        <v>69</v>
      </c>
      <c r="F15" s="125">
        <v>161</v>
      </c>
      <c r="G15" s="164">
        <v>152</v>
      </c>
      <c r="H15" s="27">
        <v>152</v>
      </c>
      <c r="I15" s="52">
        <v>144</v>
      </c>
      <c r="J15" s="27"/>
      <c r="K15" s="52"/>
      <c r="L15" s="102">
        <v>161</v>
      </c>
      <c r="M15" s="173">
        <v>171</v>
      </c>
      <c r="N15" s="27">
        <v>152</v>
      </c>
      <c r="O15" s="173">
        <v>161</v>
      </c>
      <c r="P15" s="206">
        <v>181</v>
      </c>
      <c r="Q15" s="207">
        <v>171</v>
      </c>
      <c r="R15" s="207">
        <v>152</v>
      </c>
      <c r="S15" s="222">
        <v>336</v>
      </c>
      <c r="T15" s="210">
        <v>161</v>
      </c>
      <c r="U15" s="210">
        <v>181</v>
      </c>
      <c r="V15" s="27">
        <v>144</v>
      </c>
      <c r="W15" s="173">
        <v>144</v>
      </c>
      <c r="X15" s="27"/>
      <c r="Y15" s="35">
        <f t="shared" si="0"/>
        <v>0</v>
      </c>
      <c r="Z15" s="213">
        <f t="shared" si="1"/>
        <v>2220</v>
      </c>
      <c r="AA15" s="214">
        <f t="shared" si="2"/>
        <v>2220</v>
      </c>
      <c r="AB15" s="67"/>
      <c r="AC15" s="75"/>
      <c r="AD15" s="70"/>
      <c r="AO15" s="28">
        <f t="shared" si="3"/>
        <v>313</v>
      </c>
      <c r="AP15" s="28">
        <f t="shared" si="4"/>
        <v>296</v>
      </c>
      <c r="AQ15" s="28">
        <f t="shared" si="5"/>
        <v>0</v>
      </c>
      <c r="AR15" s="28">
        <f t="shared" si="6"/>
        <v>332</v>
      </c>
      <c r="AS15" s="28">
        <f t="shared" si="7"/>
        <v>313</v>
      </c>
      <c r="AT15" s="229">
        <f t="shared" si="8"/>
        <v>336</v>
      </c>
      <c r="AU15" s="173">
        <f t="shared" si="9"/>
        <v>342</v>
      </c>
      <c r="AV15" s="35">
        <f t="shared" si="10"/>
        <v>288</v>
      </c>
      <c r="AW15" s="173">
        <f t="shared" si="11"/>
        <v>0</v>
      </c>
      <c r="AX15" s="45"/>
    </row>
    <row r="16" spans="1:53">
      <c r="A16" s="15">
        <v>6</v>
      </c>
      <c r="B16" s="53" t="s">
        <v>200</v>
      </c>
      <c r="C16" s="53" t="s">
        <v>201</v>
      </c>
      <c r="D16" s="173">
        <v>2002</v>
      </c>
      <c r="E16" s="56" t="s">
        <v>83</v>
      </c>
      <c r="F16" s="125">
        <v>152</v>
      </c>
      <c r="G16" s="164">
        <v>161</v>
      </c>
      <c r="H16" s="27"/>
      <c r="I16" s="52"/>
      <c r="J16" s="27">
        <v>144</v>
      </c>
      <c r="K16" s="52">
        <v>152</v>
      </c>
      <c r="L16" s="102">
        <v>181</v>
      </c>
      <c r="M16" s="173">
        <v>152</v>
      </c>
      <c r="N16" s="27">
        <v>161</v>
      </c>
      <c r="O16" s="173">
        <v>171</v>
      </c>
      <c r="P16" s="206">
        <v>161</v>
      </c>
      <c r="Q16" s="207">
        <v>152</v>
      </c>
      <c r="R16" s="207">
        <v>161</v>
      </c>
      <c r="S16" s="222">
        <v>316</v>
      </c>
      <c r="T16" s="210">
        <v>152</v>
      </c>
      <c r="U16" s="210">
        <v>144</v>
      </c>
      <c r="V16" s="27"/>
      <c r="W16" s="173"/>
      <c r="X16" s="27">
        <v>120</v>
      </c>
      <c r="Y16" s="35">
        <f t="shared" si="0"/>
        <v>120</v>
      </c>
      <c r="Z16" s="213">
        <f t="shared" si="1"/>
        <v>2126</v>
      </c>
      <c r="AA16" s="214">
        <f t="shared" si="2"/>
        <v>2126</v>
      </c>
      <c r="AB16" s="72"/>
      <c r="AC16" s="75"/>
      <c r="AD16" s="70"/>
      <c r="AO16" s="28">
        <f t="shared" si="3"/>
        <v>313</v>
      </c>
      <c r="AP16" s="28">
        <f t="shared" si="4"/>
        <v>0</v>
      </c>
      <c r="AQ16" s="28">
        <f t="shared" si="5"/>
        <v>296</v>
      </c>
      <c r="AR16" s="28">
        <f t="shared" si="6"/>
        <v>333</v>
      </c>
      <c r="AS16" s="28">
        <f t="shared" si="7"/>
        <v>332</v>
      </c>
      <c r="AT16" s="229">
        <f t="shared" si="8"/>
        <v>316</v>
      </c>
      <c r="AU16" s="173">
        <f t="shared" si="9"/>
        <v>296</v>
      </c>
      <c r="AV16" s="35">
        <f t="shared" si="10"/>
        <v>0</v>
      </c>
      <c r="AW16" s="173">
        <f t="shared" si="11"/>
        <v>240</v>
      </c>
      <c r="AX16" s="45"/>
    </row>
    <row r="17" spans="1:50">
      <c r="A17" s="15">
        <v>7</v>
      </c>
      <c r="B17" s="173" t="s">
        <v>316</v>
      </c>
      <c r="C17" s="173" t="s">
        <v>317</v>
      </c>
      <c r="D17" s="173">
        <v>2003</v>
      </c>
      <c r="E17" s="52" t="s">
        <v>69</v>
      </c>
      <c r="F17" s="80"/>
      <c r="G17" s="35"/>
      <c r="H17" s="27">
        <v>161</v>
      </c>
      <c r="I17" s="52">
        <v>120</v>
      </c>
      <c r="J17" s="27">
        <v>181</v>
      </c>
      <c r="K17" s="52">
        <v>181</v>
      </c>
      <c r="L17" s="102"/>
      <c r="M17" s="173"/>
      <c r="N17" s="27">
        <v>181</v>
      </c>
      <c r="O17" s="173">
        <v>191</v>
      </c>
      <c r="P17" s="206">
        <v>171</v>
      </c>
      <c r="Q17" s="207">
        <v>202</v>
      </c>
      <c r="R17" s="207">
        <v>181</v>
      </c>
      <c r="S17" s="222">
        <v>369.33333333333331</v>
      </c>
      <c r="T17" s="210"/>
      <c r="U17" s="210"/>
      <c r="V17" s="27">
        <v>171</v>
      </c>
      <c r="W17" s="173">
        <v>171</v>
      </c>
      <c r="X17" s="27">
        <v>152</v>
      </c>
      <c r="Y17" s="35">
        <f t="shared" si="0"/>
        <v>152</v>
      </c>
      <c r="Z17" s="213">
        <f t="shared" si="1"/>
        <v>2030.3333333333333</v>
      </c>
      <c r="AA17" s="214">
        <f t="shared" si="2"/>
        <v>2030.3333333333333</v>
      </c>
      <c r="AB17" s="70"/>
      <c r="AC17" s="75"/>
      <c r="AD17" s="70"/>
      <c r="AO17" s="28">
        <f t="shared" si="3"/>
        <v>0</v>
      </c>
      <c r="AP17" s="28">
        <f t="shared" si="4"/>
        <v>281</v>
      </c>
      <c r="AQ17" s="28">
        <f t="shared" si="5"/>
        <v>362</v>
      </c>
      <c r="AR17" s="28">
        <f t="shared" si="6"/>
        <v>0</v>
      </c>
      <c r="AS17" s="28">
        <f t="shared" si="7"/>
        <v>372</v>
      </c>
      <c r="AT17" s="229">
        <f t="shared" si="8"/>
        <v>369.33333333333331</v>
      </c>
      <c r="AU17" s="173">
        <f t="shared" si="9"/>
        <v>0</v>
      </c>
      <c r="AV17" s="35">
        <f t="shared" si="10"/>
        <v>342</v>
      </c>
      <c r="AW17" s="173">
        <f t="shared" si="11"/>
        <v>304</v>
      </c>
      <c r="AX17" s="45"/>
    </row>
    <row r="18" spans="1:50">
      <c r="A18" s="15">
        <v>8</v>
      </c>
      <c r="B18" s="27" t="s">
        <v>314</v>
      </c>
      <c r="C18" s="173" t="s">
        <v>315</v>
      </c>
      <c r="D18" s="173">
        <v>2003</v>
      </c>
      <c r="E18" s="52" t="s">
        <v>170</v>
      </c>
      <c r="F18" s="27"/>
      <c r="G18" s="35"/>
      <c r="H18" s="27">
        <v>202</v>
      </c>
      <c r="I18" s="52">
        <v>202</v>
      </c>
      <c r="J18" s="27"/>
      <c r="K18" s="52"/>
      <c r="L18" s="102"/>
      <c r="M18" s="173"/>
      <c r="N18" s="27"/>
      <c r="O18" s="173"/>
      <c r="P18" s="206"/>
      <c r="Q18" s="207"/>
      <c r="R18" s="207"/>
      <c r="S18" s="222"/>
      <c r="T18" s="210"/>
      <c r="U18" s="210"/>
      <c r="V18" s="27">
        <v>202</v>
      </c>
      <c r="W18" s="173">
        <v>202</v>
      </c>
      <c r="X18" s="27">
        <v>202</v>
      </c>
      <c r="Y18" s="35">
        <f t="shared" si="0"/>
        <v>202</v>
      </c>
      <c r="Z18" s="213">
        <f t="shared" si="1"/>
        <v>1212</v>
      </c>
      <c r="AA18" s="214">
        <f t="shared" si="2"/>
        <v>1212</v>
      </c>
      <c r="AB18" s="67"/>
      <c r="AC18" s="75"/>
      <c r="AD18" s="70"/>
      <c r="AO18" s="28">
        <f t="shared" si="3"/>
        <v>0</v>
      </c>
      <c r="AP18" s="28">
        <f t="shared" si="4"/>
        <v>404</v>
      </c>
      <c r="AQ18" s="28">
        <f t="shared" si="5"/>
        <v>0</v>
      </c>
      <c r="AR18" s="28">
        <f t="shared" si="6"/>
        <v>0</v>
      </c>
      <c r="AS18" s="28">
        <f t="shared" si="7"/>
        <v>0</v>
      </c>
      <c r="AT18" s="229">
        <f t="shared" si="8"/>
        <v>0</v>
      </c>
      <c r="AU18" s="173">
        <f t="shared" si="9"/>
        <v>0</v>
      </c>
      <c r="AV18" s="35">
        <f t="shared" si="10"/>
        <v>404</v>
      </c>
      <c r="AW18" s="173">
        <f t="shared" si="11"/>
        <v>404</v>
      </c>
      <c r="AX18" s="45"/>
    </row>
    <row r="19" spans="1:50">
      <c r="A19" s="15">
        <v>9</v>
      </c>
      <c r="B19" s="170" t="s">
        <v>194</v>
      </c>
      <c r="C19" s="53" t="s">
        <v>94</v>
      </c>
      <c r="D19" s="173">
        <v>2003</v>
      </c>
      <c r="E19" s="56" t="s">
        <v>83</v>
      </c>
      <c r="F19" s="169">
        <v>202</v>
      </c>
      <c r="G19" s="164">
        <v>202</v>
      </c>
      <c r="H19" s="27">
        <v>181</v>
      </c>
      <c r="I19" s="52">
        <v>181</v>
      </c>
      <c r="J19" s="27"/>
      <c r="K19" s="52"/>
      <c r="L19" s="102"/>
      <c r="M19" s="173"/>
      <c r="N19" s="27"/>
      <c r="O19" s="173"/>
      <c r="P19" s="206"/>
      <c r="Q19" s="207"/>
      <c r="R19" s="207"/>
      <c r="S19" s="222"/>
      <c r="T19" s="210"/>
      <c r="U19" s="210"/>
      <c r="V19" s="27"/>
      <c r="W19" s="173"/>
      <c r="X19" s="27">
        <v>191</v>
      </c>
      <c r="Y19" s="35">
        <f t="shared" si="0"/>
        <v>191</v>
      </c>
      <c r="Z19" s="213">
        <f t="shared" si="1"/>
        <v>1148</v>
      </c>
      <c r="AA19" s="214">
        <f t="shared" si="2"/>
        <v>1148</v>
      </c>
      <c r="AD19" s="20"/>
      <c r="AO19" s="28">
        <f t="shared" si="3"/>
        <v>404</v>
      </c>
      <c r="AP19" s="28">
        <f t="shared" si="4"/>
        <v>362</v>
      </c>
      <c r="AQ19" s="28">
        <f t="shared" si="5"/>
        <v>0</v>
      </c>
      <c r="AR19" s="28">
        <f t="shared" si="6"/>
        <v>0</v>
      </c>
      <c r="AS19" s="28">
        <f t="shared" si="7"/>
        <v>0</v>
      </c>
      <c r="AT19" s="229">
        <f t="shared" si="8"/>
        <v>0</v>
      </c>
      <c r="AU19" s="173">
        <f t="shared" si="9"/>
        <v>0</v>
      </c>
      <c r="AV19" s="35">
        <f t="shared" si="10"/>
        <v>0</v>
      </c>
      <c r="AW19" s="173">
        <f t="shared" si="11"/>
        <v>382</v>
      </c>
      <c r="AX19" s="45"/>
    </row>
    <row r="20" spans="1:50">
      <c r="A20" s="15">
        <v>10</v>
      </c>
      <c r="B20" s="27" t="s">
        <v>151</v>
      </c>
      <c r="C20" s="173" t="s">
        <v>298</v>
      </c>
      <c r="D20" s="173">
        <v>2003</v>
      </c>
      <c r="E20" s="52" t="s">
        <v>170</v>
      </c>
      <c r="F20" s="27"/>
      <c r="G20" s="35"/>
      <c r="H20" s="27">
        <v>171</v>
      </c>
      <c r="I20" s="52">
        <v>128</v>
      </c>
      <c r="J20" s="27">
        <v>202</v>
      </c>
      <c r="K20" s="52">
        <v>202</v>
      </c>
      <c r="L20" s="102">
        <v>171</v>
      </c>
      <c r="M20" s="173">
        <v>202</v>
      </c>
      <c r="N20" s="27"/>
      <c r="O20" s="173"/>
      <c r="P20" s="206"/>
      <c r="Q20" s="207"/>
      <c r="R20" s="207"/>
      <c r="S20" s="222"/>
      <c r="T20" s="80"/>
      <c r="U20" s="173"/>
      <c r="V20" s="27"/>
      <c r="W20" s="173"/>
      <c r="X20" s="27"/>
      <c r="Y20" s="35">
        <f t="shared" si="0"/>
        <v>0</v>
      </c>
      <c r="Z20" s="213">
        <f t="shared" si="1"/>
        <v>1076</v>
      </c>
      <c r="AA20" s="214">
        <f t="shared" si="2"/>
        <v>1076</v>
      </c>
      <c r="AD20" s="20"/>
      <c r="AO20" s="28">
        <f t="shared" si="3"/>
        <v>0</v>
      </c>
      <c r="AP20" s="28">
        <f t="shared" si="4"/>
        <v>299</v>
      </c>
      <c r="AQ20" s="28">
        <f t="shared" si="5"/>
        <v>404</v>
      </c>
      <c r="AR20" s="28">
        <f t="shared" si="6"/>
        <v>373</v>
      </c>
      <c r="AS20" s="28">
        <f t="shared" si="7"/>
        <v>0</v>
      </c>
      <c r="AT20" s="229">
        <f t="shared" si="8"/>
        <v>0</v>
      </c>
      <c r="AU20" s="173">
        <f t="shared" si="9"/>
        <v>0</v>
      </c>
      <c r="AV20" s="35">
        <f t="shared" si="10"/>
        <v>0</v>
      </c>
      <c r="AW20" s="173">
        <f t="shared" si="11"/>
        <v>0</v>
      </c>
      <c r="AX20" s="45"/>
    </row>
    <row r="21" spans="1:50">
      <c r="A21" s="15">
        <v>11</v>
      </c>
      <c r="B21" s="255" t="s">
        <v>157</v>
      </c>
      <c r="C21" s="255" t="s">
        <v>429</v>
      </c>
      <c r="D21" s="28">
        <v>2002</v>
      </c>
      <c r="E21" s="56" t="s">
        <v>82</v>
      </c>
      <c r="F21" s="27"/>
      <c r="G21" s="35"/>
      <c r="H21" s="27"/>
      <c r="I21" s="52"/>
      <c r="J21" s="27"/>
      <c r="K21" s="28"/>
      <c r="L21" s="27"/>
      <c r="M21" s="28"/>
      <c r="N21" s="27"/>
      <c r="O21" s="28"/>
      <c r="P21" s="206"/>
      <c r="Q21" s="207"/>
      <c r="R21" s="207"/>
      <c r="S21" s="230"/>
      <c r="T21" s="210">
        <v>181</v>
      </c>
      <c r="U21" s="210">
        <v>161</v>
      </c>
      <c r="V21" s="27">
        <v>152</v>
      </c>
      <c r="W21" s="173">
        <v>152</v>
      </c>
      <c r="X21" s="27">
        <v>136</v>
      </c>
      <c r="Y21" s="35">
        <f t="shared" si="0"/>
        <v>136</v>
      </c>
      <c r="Z21" s="213">
        <f t="shared" si="1"/>
        <v>918</v>
      </c>
      <c r="AA21" s="214">
        <f t="shared" si="2"/>
        <v>918</v>
      </c>
      <c r="AD21" s="20"/>
      <c r="AO21" s="28">
        <f t="shared" si="3"/>
        <v>0</v>
      </c>
      <c r="AP21" s="28">
        <f t="shared" si="4"/>
        <v>0</v>
      </c>
      <c r="AQ21" s="28">
        <f t="shared" si="5"/>
        <v>0</v>
      </c>
      <c r="AR21" s="28">
        <f t="shared" si="6"/>
        <v>0</v>
      </c>
      <c r="AS21" s="28">
        <f t="shared" si="7"/>
        <v>0</v>
      </c>
      <c r="AT21" s="229">
        <f t="shared" si="8"/>
        <v>0</v>
      </c>
      <c r="AU21" s="173">
        <f t="shared" si="9"/>
        <v>342</v>
      </c>
      <c r="AV21" s="35">
        <f t="shared" si="10"/>
        <v>304</v>
      </c>
      <c r="AW21" s="173">
        <f t="shared" si="11"/>
        <v>272</v>
      </c>
      <c r="AX21" s="45"/>
    </row>
    <row r="22" spans="1:50">
      <c r="A22" s="15">
        <v>12</v>
      </c>
      <c r="B22" s="27"/>
      <c r="C22" s="28"/>
      <c r="D22" s="28"/>
      <c r="E22" s="52"/>
      <c r="F22" s="27"/>
      <c r="G22" s="28"/>
      <c r="H22" s="27"/>
      <c r="I22" s="28"/>
      <c r="J22" s="27"/>
      <c r="K22" s="28"/>
      <c r="L22" s="27"/>
      <c r="M22" s="28"/>
      <c r="N22" s="27"/>
      <c r="O22" s="28"/>
      <c r="P22" s="206"/>
      <c r="Q22" s="207"/>
      <c r="R22" s="207"/>
      <c r="S22" s="230"/>
      <c r="T22" s="80"/>
      <c r="U22" s="173"/>
      <c r="V22" s="27"/>
      <c r="W22" s="173"/>
      <c r="X22" s="27"/>
      <c r="Y22" s="35">
        <f t="shared" ref="Y22:Y60" si="12">X22</f>
        <v>0</v>
      </c>
      <c r="Z22" s="213">
        <f t="shared" ref="Z22:Z36" si="13">SUM(F22:O22)+SUM(T22:Y22)+S22</f>
        <v>0</v>
      </c>
      <c r="AA22" s="214">
        <f t="shared" si="2"/>
        <v>0</v>
      </c>
      <c r="AD22" s="20"/>
      <c r="AO22" s="28">
        <f t="shared" si="3"/>
        <v>0</v>
      </c>
      <c r="AP22" s="28">
        <f t="shared" si="4"/>
        <v>0</v>
      </c>
      <c r="AQ22" s="28">
        <f t="shared" si="5"/>
        <v>0</v>
      </c>
      <c r="AR22" s="28">
        <f t="shared" si="6"/>
        <v>0</v>
      </c>
      <c r="AS22" s="28">
        <f t="shared" si="7"/>
        <v>0</v>
      </c>
      <c r="AT22" s="229">
        <f t="shared" si="8"/>
        <v>0</v>
      </c>
      <c r="AU22" s="173">
        <f t="shared" si="9"/>
        <v>0</v>
      </c>
      <c r="AV22" s="35">
        <f t="shared" si="10"/>
        <v>0</v>
      </c>
      <c r="AW22" s="173">
        <f t="shared" si="11"/>
        <v>0</v>
      </c>
      <c r="AX22" s="45"/>
    </row>
    <row r="23" spans="1:50">
      <c r="A23" s="15">
        <v>13</v>
      </c>
      <c r="B23" s="27"/>
      <c r="C23" s="28"/>
      <c r="D23" s="28"/>
      <c r="E23" s="52"/>
      <c r="F23" s="27"/>
      <c r="G23" s="28"/>
      <c r="H23" s="27"/>
      <c r="I23" s="28"/>
      <c r="J23" s="27"/>
      <c r="K23" s="28"/>
      <c r="L23" s="27"/>
      <c r="M23" s="28"/>
      <c r="N23" s="27"/>
      <c r="O23" s="28"/>
      <c r="P23" s="206"/>
      <c r="Q23" s="207"/>
      <c r="R23" s="207"/>
      <c r="S23" s="230"/>
      <c r="T23" s="80"/>
      <c r="U23" s="173"/>
      <c r="V23" s="27"/>
      <c r="W23" s="173"/>
      <c r="X23" s="27"/>
      <c r="Y23" s="35">
        <f t="shared" si="12"/>
        <v>0</v>
      </c>
      <c r="Z23" s="213">
        <f t="shared" si="13"/>
        <v>0</v>
      </c>
      <c r="AA23" s="214">
        <f t="shared" ref="AA23:AA36" si="14">Z23-SMALL(AO23:AS23,1)</f>
        <v>0</v>
      </c>
      <c r="AD23" s="20"/>
      <c r="AO23" s="28">
        <f t="shared" si="3"/>
        <v>0</v>
      </c>
      <c r="AP23" s="28">
        <f t="shared" si="4"/>
        <v>0</v>
      </c>
      <c r="AQ23" s="28">
        <f t="shared" si="5"/>
        <v>0</v>
      </c>
      <c r="AR23" s="28">
        <f t="shared" si="6"/>
        <v>0</v>
      </c>
      <c r="AS23" s="28">
        <f t="shared" si="7"/>
        <v>0</v>
      </c>
      <c r="AT23" s="229">
        <f t="shared" si="8"/>
        <v>0</v>
      </c>
      <c r="AU23" s="173">
        <f t="shared" si="9"/>
        <v>0</v>
      </c>
      <c r="AV23" s="35">
        <f t="shared" si="10"/>
        <v>0</v>
      </c>
      <c r="AW23" s="173">
        <f t="shared" si="11"/>
        <v>0</v>
      </c>
      <c r="AX23" s="45"/>
    </row>
    <row r="24" spans="1:50">
      <c r="A24" s="15">
        <v>14</v>
      </c>
      <c r="B24" s="27"/>
      <c r="C24" s="28"/>
      <c r="D24" s="28"/>
      <c r="E24" s="52"/>
      <c r="F24" s="27"/>
      <c r="G24" s="28"/>
      <c r="H24" s="27"/>
      <c r="I24" s="28"/>
      <c r="J24" s="27"/>
      <c r="K24" s="28"/>
      <c r="L24" s="27"/>
      <c r="M24" s="28"/>
      <c r="N24" s="27"/>
      <c r="O24" s="28"/>
      <c r="P24" s="206"/>
      <c r="Q24" s="207"/>
      <c r="R24" s="207"/>
      <c r="S24" s="230"/>
      <c r="T24" s="80"/>
      <c r="U24" s="173"/>
      <c r="V24" s="27"/>
      <c r="W24" s="173"/>
      <c r="X24" s="27"/>
      <c r="Y24" s="35">
        <f t="shared" si="12"/>
        <v>0</v>
      </c>
      <c r="Z24" s="213">
        <f t="shared" si="13"/>
        <v>0</v>
      </c>
      <c r="AA24" s="214">
        <f t="shared" si="14"/>
        <v>0</v>
      </c>
      <c r="AD24" s="20"/>
      <c r="AO24" s="28">
        <f t="shared" si="3"/>
        <v>0</v>
      </c>
      <c r="AP24" s="28">
        <f t="shared" si="4"/>
        <v>0</v>
      </c>
      <c r="AQ24" s="28">
        <f t="shared" si="5"/>
        <v>0</v>
      </c>
      <c r="AR24" s="28">
        <f t="shared" si="6"/>
        <v>0</v>
      </c>
      <c r="AS24" s="28">
        <f t="shared" si="7"/>
        <v>0</v>
      </c>
      <c r="AT24" s="229">
        <f t="shared" si="8"/>
        <v>0</v>
      </c>
      <c r="AU24" s="173">
        <f t="shared" si="9"/>
        <v>0</v>
      </c>
      <c r="AV24" s="35">
        <f t="shared" si="10"/>
        <v>0</v>
      </c>
      <c r="AW24" s="173">
        <f t="shared" si="11"/>
        <v>0</v>
      </c>
      <c r="AX24" s="45"/>
    </row>
    <row r="25" spans="1:50">
      <c r="A25" s="15">
        <v>15</v>
      </c>
      <c r="B25" s="27"/>
      <c r="C25" s="28"/>
      <c r="D25" s="28"/>
      <c r="E25" s="52"/>
      <c r="F25" s="27"/>
      <c r="G25" s="28"/>
      <c r="H25" s="27"/>
      <c r="I25" s="28"/>
      <c r="J25" s="27"/>
      <c r="K25" s="28"/>
      <c r="L25" s="27"/>
      <c r="M25" s="28"/>
      <c r="N25" s="27"/>
      <c r="O25" s="28"/>
      <c r="P25" s="206"/>
      <c r="Q25" s="207"/>
      <c r="R25" s="207"/>
      <c r="S25" s="230"/>
      <c r="T25" s="80"/>
      <c r="U25" s="173"/>
      <c r="V25" s="27"/>
      <c r="W25" s="173"/>
      <c r="X25" s="27"/>
      <c r="Y25" s="35">
        <f t="shared" si="12"/>
        <v>0</v>
      </c>
      <c r="Z25" s="213">
        <f t="shared" si="13"/>
        <v>0</v>
      </c>
      <c r="AA25" s="214">
        <f t="shared" si="14"/>
        <v>0</v>
      </c>
      <c r="AD25" s="20"/>
      <c r="AO25" s="28">
        <f t="shared" si="3"/>
        <v>0</v>
      </c>
      <c r="AP25" s="28">
        <f t="shared" si="4"/>
        <v>0</v>
      </c>
      <c r="AQ25" s="28">
        <f t="shared" si="5"/>
        <v>0</v>
      </c>
      <c r="AR25" s="28">
        <f t="shared" si="6"/>
        <v>0</v>
      </c>
      <c r="AS25" s="28">
        <f t="shared" si="7"/>
        <v>0</v>
      </c>
      <c r="AT25" s="229">
        <f t="shared" si="8"/>
        <v>0</v>
      </c>
      <c r="AU25" s="173">
        <f t="shared" si="9"/>
        <v>0</v>
      </c>
      <c r="AV25" s="35">
        <f t="shared" si="10"/>
        <v>0</v>
      </c>
      <c r="AW25" s="173">
        <f t="shared" si="11"/>
        <v>0</v>
      </c>
      <c r="AX25" s="45"/>
    </row>
    <row r="26" spans="1:50">
      <c r="A26" s="15">
        <v>16</v>
      </c>
      <c r="B26" s="27"/>
      <c r="C26" s="28"/>
      <c r="D26" s="28"/>
      <c r="E26" s="52"/>
      <c r="F26" s="27"/>
      <c r="G26" s="28"/>
      <c r="H26" s="27"/>
      <c r="I26" s="28"/>
      <c r="J26" s="27"/>
      <c r="K26" s="28"/>
      <c r="L26" s="27"/>
      <c r="M26" s="28"/>
      <c r="N26" s="27"/>
      <c r="O26" s="28"/>
      <c r="P26" s="206"/>
      <c r="Q26" s="207"/>
      <c r="R26" s="207"/>
      <c r="S26" s="230"/>
      <c r="T26" s="80"/>
      <c r="U26" s="173"/>
      <c r="V26" s="27"/>
      <c r="W26" s="173"/>
      <c r="X26" s="27"/>
      <c r="Y26" s="35">
        <f t="shared" si="12"/>
        <v>0</v>
      </c>
      <c r="Z26" s="213">
        <f t="shared" si="13"/>
        <v>0</v>
      </c>
      <c r="AA26" s="214">
        <f t="shared" si="14"/>
        <v>0</v>
      </c>
      <c r="AD26" s="20"/>
      <c r="AO26" s="28">
        <f t="shared" si="3"/>
        <v>0</v>
      </c>
      <c r="AP26" s="28">
        <f t="shared" si="4"/>
        <v>0</v>
      </c>
      <c r="AQ26" s="28">
        <f t="shared" si="5"/>
        <v>0</v>
      </c>
      <c r="AR26" s="28">
        <f t="shared" si="6"/>
        <v>0</v>
      </c>
      <c r="AS26" s="28">
        <f t="shared" si="7"/>
        <v>0</v>
      </c>
      <c r="AT26" s="229">
        <f t="shared" si="8"/>
        <v>0</v>
      </c>
      <c r="AU26" s="173">
        <f t="shared" si="9"/>
        <v>0</v>
      </c>
      <c r="AV26" s="35">
        <f t="shared" si="10"/>
        <v>0</v>
      </c>
      <c r="AW26" s="173">
        <f t="shared" si="11"/>
        <v>0</v>
      </c>
      <c r="AX26" s="45"/>
    </row>
    <row r="27" spans="1:50">
      <c r="A27" s="15">
        <v>17</v>
      </c>
      <c r="B27" s="27"/>
      <c r="C27" s="28"/>
      <c r="D27" s="28"/>
      <c r="E27" s="52"/>
      <c r="F27" s="27"/>
      <c r="G27" s="28"/>
      <c r="H27" s="27"/>
      <c r="I27" s="28"/>
      <c r="J27" s="27"/>
      <c r="K27" s="28"/>
      <c r="L27" s="27"/>
      <c r="M27" s="28"/>
      <c r="N27" s="27"/>
      <c r="O27" s="28"/>
      <c r="P27" s="206"/>
      <c r="Q27" s="207"/>
      <c r="R27" s="207"/>
      <c r="S27" s="230"/>
      <c r="T27" s="80"/>
      <c r="U27" s="173"/>
      <c r="V27" s="27"/>
      <c r="W27" s="173"/>
      <c r="X27" s="27"/>
      <c r="Y27" s="35">
        <f t="shared" si="12"/>
        <v>0</v>
      </c>
      <c r="Z27" s="213">
        <f t="shared" si="13"/>
        <v>0</v>
      </c>
      <c r="AA27" s="214">
        <f t="shared" si="14"/>
        <v>0</v>
      </c>
      <c r="AD27" s="20"/>
      <c r="AO27" s="28">
        <f t="shared" si="3"/>
        <v>0</v>
      </c>
      <c r="AP27" s="28">
        <f t="shared" si="4"/>
        <v>0</v>
      </c>
      <c r="AQ27" s="28">
        <f t="shared" si="5"/>
        <v>0</v>
      </c>
      <c r="AR27" s="28">
        <f t="shared" si="6"/>
        <v>0</v>
      </c>
      <c r="AS27" s="28">
        <f t="shared" si="7"/>
        <v>0</v>
      </c>
      <c r="AT27" s="229">
        <f t="shared" si="8"/>
        <v>0</v>
      </c>
      <c r="AU27" s="173">
        <f t="shared" si="9"/>
        <v>0</v>
      </c>
      <c r="AV27" s="35">
        <f t="shared" si="10"/>
        <v>0</v>
      </c>
      <c r="AW27" s="173">
        <f t="shared" si="11"/>
        <v>0</v>
      </c>
      <c r="AX27" s="45"/>
    </row>
    <row r="28" spans="1:50">
      <c r="A28" s="15">
        <v>18</v>
      </c>
      <c r="B28" s="27"/>
      <c r="C28" s="28"/>
      <c r="D28" s="28"/>
      <c r="E28" s="52"/>
      <c r="F28" s="27"/>
      <c r="G28" s="28"/>
      <c r="H28" s="27"/>
      <c r="I28" s="28"/>
      <c r="J28" s="27"/>
      <c r="K28" s="28"/>
      <c r="L28" s="27"/>
      <c r="M28" s="28"/>
      <c r="N28" s="27"/>
      <c r="O28" s="28"/>
      <c r="P28" s="206"/>
      <c r="Q28" s="207"/>
      <c r="R28" s="207"/>
      <c r="S28" s="230"/>
      <c r="T28" s="80"/>
      <c r="U28" s="173"/>
      <c r="V28" s="27"/>
      <c r="W28" s="173"/>
      <c r="X28" s="27"/>
      <c r="Y28" s="35">
        <f t="shared" si="12"/>
        <v>0</v>
      </c>
      <c r="Z28" s="213">
        <f t="shared" si="13"/>
        <v>0</v>
      </c>
      <c r="AA28" s="214">
        <f t="shared" si="14"/>
        <v>0</v>
      </c>
      <c r="AD28" s="20"/>
      <c r="AO28" s="28">
        <f t="shared" si="3"/>
        <v>0</v>
      </c>
      <c r="AP28" s="28">
        <f t="shared" si="4"/>
        <v>0</v>
      </c>
      <c r="AQ28" s="28">
        <f t="shared" si="5"/>
        <v>0</v>
      </c>
      <c r="AR28" s="28">
        <f t="shared" si="6"/>
        <v>0</v>
      </c>
      <c r="AS28" s="28">
        <f t="shared" si="7"/>
        <v>0</v>
      </c>
      <c r="AT28" s="229">
        <f t="shared" si="8"/>
        <v>0</v>
      </c>
      <c r="AU28" s="173">
        <f t="shared" si="9"/>
        <v>0</v>
      </c>
      <c r="AV28" s="35">
        <f t="shared" si="10"/>
        <v>0</v>
      </c>
      <c r="AW28" s="173">
        <f t="shared" si="11"/>
        <v>0</v>
      </c>
      <c r="AX28" s="45"/>
    </row>
    <row r="29" spans="1:50">
      <c r="A29" s="15">
        <v>19</v>
      </c>
      <c r="B29" s="27"/>
      <c r="C29" s="28"/>
      <c r="D29" s="28"/>
      <c r="E29" s="52"/>
      <c r="F29" s="27"/>
      <c r="G29" s="28"/>
      <c r="H29" s="27"/>
      <c r="I29" s="28"/>
      <c r="J29" s="27"/>
      <c r="K29" s="28"/>
      <c r="L29" s="27"/>
      <c r="M29" s="28"/>
      <c r="N29" s="27"/>
      <c r="O29" s="28"/>
      <c r="P29" s="206"/>
      <c r="Q29" s="207"/>
      <c r="R29" s="207"/>
      <c r="S29" s="230"/>
      <c r="T29" s="80"/>
      <c r="U29" s="173"/>
      <c r="V29" s="27"/>
      <c r="W29" s="173"/>
      <c r="X29" s="27"/>
      <c r="Y29" s="35">
        <f t="shared" si="12"/>
        <v>0</v>
      </c>
      <c r="Z29" s="213">
        <f t="shared" si="13"/>
        <v>0</v>
      </c>
      <c r="AA29" s="214">
        <f t="shared" si="14"/>
        <v>0</v>
      </c>
      <c r="AD29" s="20"/>
      <c r="AO29" s="28">
        <f t="shared" si="3"/>
        <v>0</v>
      </c>
      <c r="AP29" s="28">
        <f t="shared" si="4"/>
        <v>0</v>
      </c>
      <c r="AQ29" s="28">
        <f t="shared" si="5"/>
        <v>0</v>
      </c>
      <c r="AR29" s="28">
        <f t="shared" si="6"/>
        <v>0</v>
      </c>
      <c r="AS29" s="28">
        <f t="shared" si="7"/>
        <v>0</v>
      </c>
      <c r="AT29" s="229">
        <f t="shared" si="8"/>
        <v>0</v>
      </c>
      <c r="AU29" s="173">
        <f t="shared" si="9"/>
        <v>0</v>
      </c>
      <c r="AV29" s="35">
        <f t="shared" si="10"/>
        <v>0</v>
      </c>
      <c r="AW29" s="173">
        <f t="shared" si="11"/>
        <v>0</v>
      </c>
      <c r="AX29" s="45"/>
    </row>
    <row r="30" spans="1:50">
      <c r="A30" s="15">
        <v>20</v>
      </c>
      <c r="B30" s="27"/>
      <c r="C30" s="28"/>
      <c r="D30" s="28"/>
      <c r="E30" s="52"/>
      <c r="F30" s="27"/>
      <c r="G30" s="28"/>
      <c r="H30" s="27"/>
      <c r="I30" s="28"/>
      <c r="J30" s="27"/>
      <c r="K30" s="28"/>
      <c r="L30" s="27"/>
      <c r="M30" s="28"/>
      <c r="N30" s="27"/>
      <c r="O30" s="28"/>
      <c r="P30" s="206"/>
      <c r="Q30" s="207"/>
      <c r="R30" s="207"/>
      <c r="S30" s="230"/>
      <c r="T30" s="80"/>
      <c r="U30" s="173"/>
      <c r="V30" s="27"/>
      <c r="W30" s="173"/>
      <c r="X30" s="27"/>
      <c r="Y30" s="35">
        <f t="shared" si="12"/>
        <v>0</v>
      </c>
      <c r="Z30" s="213">
        <f t="shared" si="13"/>
        <v>0</v>
      </c>
      <c r="AA30" s="214">
        <f t="shared" si="14"/>
        <v>0</v>
      </c>
      <c r="AD30" s="20"/>
      <c r="AO30" s="28">
        <f t="shared" si="3"/>
        <v>0</v>
      </c>
      <c r="AP30" s="28">
        <f t="shared" si="4"/>
        <v>0</v>
      </c>
      <c r="AQ30" s="28">
        <f t="shared" si="5"/>
        <v>0</v>
      </c>
      <c r="AR30" s="28">
        <f t="shared" si="6"/>
        <v>0</v>
      </c>
      <c r="AS30" s="28">
        <f t="shared" si="7"/>
        <v>0</v>
      </c>
      <c r="AT30" s="229">
        <f t="shared" si="8"/>
        <v>0</v>
      </c>
      <c r="AU30" s="173">
        <f t="shared" si="9"/>
        <v>0</v>
      </c>
      <c r="AV30" s="35">
        <f t="shared" si="10"/>
        <v>0</v>
      </c>
      <c r="AW30" s="173">
        <f t="shared" si="11"/>
        <v>0</v>
      </c>
      <c r="AX30" s="45"/>
    </row>
    <row r="31" spans="1:50">
      <c r="A31" s="15">
        <v>21</v>
      </c>
      <c r="B31" s="27"/>
      <c r="C31" s="28"/>
      <c r="D31" s="28"/>
      <c r="E31" s="52"/>
      <c r="F31" s="27"/>
      <c r="G31" s="28"/>
      <c r="H31" s="27"/>
      <c r="I31" s="28"/>
      <c r="J31" s="27"/>
      <c r="K31" s="28"/>
      <c r="L31" s="27"/>
      <c r="M31" s="28"/>
      <c r="N31" s="27"/>
      <c r="O31" s="28"/>
      <c r="P31" s="206"/>
      <c r="Q31" s="207"/>
      <c r="R31" s="207"/>
      <c r="S31" s="230"/>
      <c r="T31" s="80"/>
      <c r="U31" s="173"/>
      <c r="V31" s="27"/>
      <c r="W31" s="173"/>
      <c r="X31" s="27"/>
      <c r="Y31" s="35">
        <f t="shared" si="12"/>
        <v>0</v>
      </c>
      <c r="Z31" s="213">
        <f t="shared" si="13"/>
        <v>0</v>
      </c>
      <c r="AA31" s="214">
        <f t="shared" si="14"/>
        <v>0</v>
      </c>
      <c r="AD31" s="20"/>
      <c r="AO31" s="28">
        <f t="shared" si="3"/>
        <v>0</v>
      </c>
      <c r="AP31" s="28">
        <f t="shared" si="4"/>
        <v>0</v>
      </c>
      <c r="AQ31" s="28">
        <f t="shared" si="5"/>
        <v>0</v>
      </c>
      <c r="AR31" s="28">
        <f t="shared" si="6"/>
        <v>0</v>
      </c>
      <c r="AS31" s="28">
        <f t="shared" si="7"/>
        <v>0</v>
      </c>
      <c r="AT31" s="229">
        <f t="shared" si="8"/>
        <v>0</v>
      </c>
      <c r="AU31" s="173">
        <f t="shared" si="9"/>
        <v>0</v>
      </c>
      <c r="AV31" s="35">
        <f t="shared" si="10"/>
        <v>0</v>
      </c>
      <c r="AW31" s="173">
        <f t="shared" si="11"/>
        <v>0</v>
      </c>
      <c r="AX31" s="45"/>
    </row>
    <row r="32" spans="1:50">
      <c r="A32" s="15">
        <v>22</v>
      </c>
      <c r="B32" s="27"/>
      <c r="C32" s="28"/>
      <c r="D32" s="28"/>
      <c r="E32" s="52"/>
      <c r="F32" s="27"/>
      <c r="G32" s="28"/>
      <c r="H32" s="27"/>
      <c r="I32" s="28"/>
      <c r="J32" s="27"/>
      <c r="K32" s="28"/>
      <c r="L32" s="27"/>
      <c r="M32" s="28"/>
      <c r="N32" s="27"/>
      <c r="O32" s="28"/>
      <c r="P32" s="206"/>
      <c r="Q32" s="207"/>
      <c r="R32" s="207"/>
      <c r="S32" s="230"/>
      <c r="T32" s="80"/>
      <c r="U32" s="173"/>
      <c r="V32" s="27"/>
      <c r="W32" s="173"/>
      <c r="X32" s="27"/>
      <c r="Y32" s="35">
        <f t="shared" si="12"/>
        <v>0</v>
      </c>
      <c r="Z32" s="213">
        <f t="shared" si="13"/>
        <v>0</v>
      </c>
      <c r="AA32" s="214">
        <f t="shared" si="14"/>
        <v>0</v>
      </c>
      <c r="AD32" s="20"/>
      <c r="AO32" s="28">
        <f t="shared" si="3"/>
        <v>0</v>
      </c>
      <c r="AP32" s="28">
        <f t="shared" si="4"/>
        <v>0</v>
      </c>
      <c r="AQ32" s="28">
        <f t="shared" si="5"/>
        <v>0</v>
      </c>
      <c r="AR32" s="28">
        <f t="shared" si="6"/>
        <v>0</v>
      </c>
      <c r="AS32" s="28">
        <f t="shared" si="7"/>
        <v>0</v>
      </c>
      <c r="AT32" s="229">
        <f t="shared" si="8"/>
        <v>0</v>
      </c>
      <c r="AU32" s="173">
        <f t="shared" si="9"/>
        <v>0</v>
      </c>
      <c r="AV32" s="35">
        <f t="shared" si="10"/>
        <v>0</v>
      </c>
      <c r="AW32" s="173">
        <f t="shared" si="11"/>
        <v>0</v>
      </c>
      <c r="AX32" s="45"/>
    </row>
    <row r="33" spans="1:50">
      <c r="A33" s="15">
        <v>23</v>
      </c>
      <c r="B33" s="27"/>
      <c r="C33" s="28"/>
      <c r="D33" s="28"/>
      <c r="E33" s="52"/>
      <c r="F33" s="27"/>
      <c r="G33" s="28"/>
      <c r="H33" s="27"/>
      <c r="I33" s="28"/>
      <c r="J33" s="27"/>
      <c r="K33" s="28"/>
      <c r="L33" s="27"/>
      <c r="M33" s="28"/>
      <c r="N33" s="27"/>
      <c r="O33" s="28"/>
      <c r="P33" s="206"/>
      <c r="Q33" s="207"/>
      <c r="R33" s="207"/>
      <c r="S33" s="230"/>
      <c r="T33" s="80"/>
      <c r="U33" s="173"/>
      <c r="V33" s="27"/>
      <c r="W33" s="173"/>
      <c r="X33" s="27"/>
      <c r="Y33" s="35">
        <f t="shared" si="12"/>
        <v>0</v>
      </c>
      <c r="Z33" s="213">
        <f t="shared" si="13"/>
        <v>0</v>
      </c>
      <c r="AA33" s="214">
        <f t="shared" si="14"/>
        <v>0</v>
      </c>
      <c r="AD33" s="20"/>
      <c r="AO33" s="28">
        <f t="shared" si="3"/>
        <v>0</v>
      </c>
      <c r="AP33" s="28">
        <f t="shared" si="4"/>
        <v>0</v>
      </c>
      <c r="AQ33" s="28">
        <f t="shared" si="5"/>
        <v>0</v>
      </c>
      <c r="AR33" s="28">
        <f t="shared" si="6"/>
        <v>0</v>
      </c>
      <c r="AS33" s="28">
        <f t="shared" si="7"/>
        <v>0</v>
      </c>
      <c r="AT33" s="229">
        <f t="shared" si="8"/>
        <v>0</v>
      </c>
      <c r="AU33" s="173">
        <f t="shared" si="9"/>
        <v>0</v>
      </c>
      <c r="AV33" s="35">
        <f t="shared" si="10"/>
        <v>0</v>
      </c>
      <c r="AW33" s="173">
        <f t="shared" si="11"/>
        <v>0</v>
      </c>
      <c r="AX33" s="45"/>
    </row>
    <row r="34" spans="1:50">
      <c r="A34" s="15">
        <v>24</v>
      </c>
      <c r="B34" s="27"/>
      <c r="C34" s="28"/>
      <c r="D34" s="28"/>
      <c r="E34" s="52"/>
      <c r="F34" s="27"/>
      <c r="G34" s="28"/>
      <c r="H34" s="27"/>
      <c r="I34" s="28"/>
      <c r="J34" s="27"/>
      <c r="K34" s="28"/>
      <c r="L34" s="27"/>
      <c r="M34" s="28"/>
      <c r="N34" s="27"/>
      <c r="O34" s="28"/>
      <c r="P34" s="206"/>
      <c r="Q34" s="207"/>
      <c r="R34" s="207"/>
      <c r="S34" s="230"/>
      <c r="T34" s="80"/>
      <c r="U34" s="173"/>
      <c r="V34" s="27"/>
      <c r="W34" s="173"/>
      <c r="X34" s="27"/>
      <c r="Y34" s="35">
        <f t="shared" si="12"/>
        <v>0</v>
      </c>
      <c r="Z34" s="213">
        <f t="shared" si="13"/>
        <v>0</v>
      </c>
      <c r="AA34" s="214">
        <f t="shared" si="14"/>
        <v>0</v>
      </c>
      <c r="AD34" s="20"/>
      <c r="AO34" s="28">
        <f t="shared" si="3"/>
        <v>0</v>
      </c>
      <c r="AP34" s="28">
        <f t="shared" si="4"/>
        <v>0</v>
      </c>
      <c r="AQ34" s="28">
        <f t="shared" si="5"/>
        <v>0</v>
      </c>
      <c r="AR34" s="28">
        <f t="shared" si="6"/>
        <v>0</v>
      </c>
      <c r="AS34" s="28">
        <f t="shared" si="7"/>
        <v>0</v>
      </c>
      <c r="AT34" s="229">
        <f t="shared" si="8"/>
        <v>0</v>
      </c>
      <c r="AU34" s="173">
        <f t="shared" si="9"/>
        <v>0</v>
      </c>
      <c r="AV34" s="35">
        <f t="shared" si="10"/>
        <v>0</v>
      </c>
      <c r="AW34" s="173">
        <f t="shared" si="11"/>
        <v>0</v>
      </c>
      <c r="AX34" s="45"/>
    </row>
    <row r="35" spans="1:50">
      <c r="A35" s="15">
        <v>25</v>
      </c>
      <c r="B35" s="27"/>
      <c r="C35" s="28"/>
      <c r="D35" s="28"/>
      <c r="E35" s="52"/>
      <c r="F35" s="27"/>
      <c r="G35" s="28"/>
      <c r="H35" s="27"/>
      <c r="I35" s="28"/>
      <c r="J35" s="27"/>
      <c r="K35" s="28"/>
      <c r="L35" s="27"/>
      <c r="M35" s="28"/>
      <c r="N35" s="27"/>
      <c r="O35" s="28"/>
      <c r="P35" s="206"/>
      <c r="Q35" s="207"/>
      <c r="R35" s="207"/>
      <c r="S35" s="230"/>
      <c r="T35" s="80"/>
      <c r="U35" s="173"/>
      <c r="V35" s="27"/>
      <c r="W35" s="173"/>
      <c r="X35" s="27"/>
      <c r="Y35" s="35">
        <f t="shared" si="12"/>
        <v>0</v>
      </c>
      <c r="Z35" s="213">
        <f t="shared" si="13"/>
        <v>0</v>
      </c>
      <c r="AA35" s="214">
        <f t="shared" si="14"/>
        <v>0</v>
      </c>
      <c r="AD35" s="20"/>
      <c r="AO35" s="28">
        <f t="shared" si="3"/>
        <v>0</v>
      </c>
      <c r="AP35" s="28">
        <f t="shared" si="4"/>
        <v>0</v>
      </c>
      <c r="AQ35" s="28">
        <f t="shared" si="5"/>
        <v>0</v>
      </c>
      <c r="AR35" s="28">
        <f t="shared" si="6"/>
        <v>0</v>
      </c>
      <c r="AS35" s="28">
        <f t="shared" si="7"/>
        <v>0</v>
      </c>
      <c r="AT35" s="229">
        <f t="shared" si="8"/>
        <v>0</v>
      </c>
      <c r="AU35" s="173">
        <f t="shared" si="9"/>
        <v>0</v>
      </c>
      <c r="AV35" s="35">
        <f t="shared" si="10"/>
        <v>0</v>
      </c>
      <c r="AW35" s="173">
        <f t="shared" si="11"/>
        <v>0</v>
      </c>
      <c r="AX35" s="45"/>
    </row>
    <row r="36" spans="1:50">
      <c r="A36" s="15">
        <v>26</v>
      </c>
      <c r="B36" s="27"/>
      <c r="C36" s="28"/>
      <c r="D36" s="28"/>
      <c r="E36" s="52"/>
      <c r="F36" s="27"/>
      <c r="G36" s="28"/>
      <c r="H36" s="27"/>
      <c r="I36" s="28"/>
      <c r="J36" s="27"/>
      <c r="K36" s="28"/>
      <c r="L36" s="27"/>
      <c r="M36" s="28"/>
      <c r="N36" s="27"/>
      <c r="O36" s="28"/>
      <c r="P36" s="206"/>
      <c r="Q36" s="207"/>
      <c r="R36" s="207"/>
      <c r="S36" s="230"/>
      <c r="T36" s="80"/>
      <c r="U36" s="173"/>
      <c r="V36" s="27"/>
      <c r="W36" s="173"/>
      <c r="X36" s="27"/>
      <c r="Y36" s="35">
        <f t="shared" si="12"/>
        <v>0</v>
      </c>
      <c r="Z36" s="213">
        <f t="shared" si="13"/>
        <v>0</v>
      </c>
      <c r="AA36" s="214">
        <f t="shared" si="14"/>
        <v>0</v>
      </c>
      <c r="AD36" s="20"/>
      <c r="AO36" s="28">
        <f t="shared" si="3"/>
        <v>0</v>
      </c>
      <c r="AP36" s="28">
        <f t="shared" si="4"/>
        <v>0</v>
      </c>
      <c r="AQ36" s="28">
        <f t="shared" si="5"/>
        <v>0</v>
      </c>
      <c r="AR36" s="28">
        <f t="shared" si="6"/>
        <v>0</v>
      </c>
      <c r="AS36" s="28">
        <f t="shared" si="7"/>
        <v>0</v>
      </c>
      <c r="AT36" s="229">
        <f t="shared" si="8"/>
        <v>0</v>
      </c>
      <c r="AU36" s="173">
        <f t="shared" si="9"/>
        <v>0</v>
      </c>
      <c r="AV36" s="35">
        <f t="shared" si="10"/>
        <v>0</v>
      </c>
      <c r="AW36" s="173">
        <f t="shared" si="11"/>
        <v>0</v>
      </c>
      <c r="AX36" s="45"/>
    </row>
    <row r="37" spans="1:50">
      <c r="A37" s="15">
        <v>27</v>
      </c>
      <c r="B37" s="27"/>
      <c r="C37" s="28"/>
      <c r="D37" s="28"/>
      <c r="E37" s="52"/>
      <c r="F37" s="27"/>
      <c r="G37" s="28"/>
      <c r="H37" s="27"/>
      <c r="I37" s="28"/>
      <c r="J37" s="27"/>
      <c r="K37" s="28"/>
      <c r="L37" s="27"/>
      <c r="M37" s="28"/>
      <c r="N37" s="27"/>
      <c r="O37" s="28"/>
      <c r="P37" s="206"/>
      <c r="Q37" s="207"/>
      <c r="R37" s="207"/>
      <c r="S37" s="230"/>
      <c r="T37" s="80"/>
      <c r="U37" s="173"/>
      <c r="V37" s="27"/>
      <c r="W37" s="173"/>
      <c r="X37" s="27"/>
      <c r="Y37" s="35">
        <f t="shared" si="12"/>
        <v>0</v>
      </c>
      <c r="Z37" s="15">
        <f t="shared" ref="Z37:Z60" si="15">SUM(F37:Y37)</f>
        <v>0</v>
      </c>
      <c r="AA37" s="101">
        <f t="shared" ref="AA37:AA60" si="16">Z37-SMALL(AO37:AP37,1)</f>
        <v>0</v>
      </c>
      <c r="AD37" s="20"/>
      <c r="AO37" s="28">
        <f t="shared" si="3"/>
        <v>0</v>
      </c>
      <c r="AP37" s="28">
        <f t="shared" si="4"/>
        <v>0</v>
      </c>
      <c r="AQ37" s="28">
        <f t="shared" si="5"/>
        <v>0</v>
      </c>
      <c r="AR37" s="28">
        <f t="shared" si="6"/>
        <v>0</v>
      </c>
      <c r="AS37" s="28">
        <f t="shared" si="7"/>
        <v>0</v>
      </c>
      <c r="AT37" s="229">
        <f t="shared" si="8"/>
        <v>0</v>
      </c>
      <c r="AU37" s="173">
        <f t="shared" si="9"/>
        <v>0</v>
      </c>
      <c r="AV37" s="35">
        <f t="shared" si="10"/>
        <v>0</v>
      </c>
      <c r="AW37" s="173">
        <f t="shared" si="11"/>
        <v>0</v>
      </c>
      <c r="AX37" s="45"/>
    </row>
    <row r="38" spans="1:50">
      <c r="A38" s="15">
        <v>28</v>
      </c>
      <c r="B38" s="27"/>
      <c r="C38" s="28"/>
      <c r="D38" s="28"/>
      <c r="E38" s="52"/>
      <c r="F38" s="27"/>
      <c r="G38" s="28"/>
      <c r="H38" s="27"/>
      <c r="I38" s="28"/>
      <c r="J38" s="27"/>
      <c r="K38" s="28"/>
      <c r="L38" s="27"/>
      <c r="M38" s="28"/>
      <c r="N38" s="27"/>
      <c r="O38" s="28"/>
      <c r="P38" s="206"/>
      <c r="Q38" s="207"/>
      <c r="R38" s="207"/>
      <c r="S38" s="230"/>
      <c r="T38" s="80"/>
      <c r="U38" s="173"/>
      <c r="V38" s="27"/>
      <c r="W38" s="173"/>
      <c r="X38" s="27"/>
      <c r="Y38" s="35">
        <f t="shared" si="12"/>
        <v>0</v>
      </c>
      <c r="Z38" s="15">
        <f t="shared" si="15"/>
        <v>0</v>
      </c>
      <c r="AA38" s="101">
        <f t="shared" si="16"/>
        <v>0</v>
      </c>
      <c r="AD38" s="20"/>
      <c r="AO38" s="28">
        <f t="shared" si="3"/>
        <v>0</v>
      </c>
      <c r="AP38" s="28">
        <f t="shared" si="4"/>
        <v>0</v>
      </c>
      <c r="AQ38" s="28">
        <f t="shared" si="5"/>
        <v>0</v>
      </c>
      <c r="AR38" s="28">
        <f t="shared" si="6"/>
        <v>0</v>
      </c>
      <c r="AS38" s="28">
        <f t="shared" si="7"/>
        <v>0</v>
      </c>
      <c r="AT38" s="229">
        <f t="shared" si="8"/>
        <v>0</v>
      </c>
      <c r="AU38" s="173">
        <f t="shared" si="9"/>
        <v>0</v>
      </c>
      <c r="AV38" s="35">
        <f t="shared" si="10"/>
        <v>0</v>
      </c>
      <c r="AW38" s="173">
        <f t="shared" si="11"/>
        <v>0</v>
      </c>
      <c r="AX38" s="45"/>
    </row>
    <row r="39" spans="1:50">
      <c r="A39" s="15">
        <v>29</v>
      </c>
      <c r="B39" s="27"/>
      <c r="C39" s="28"/>
      <c r="D39" s="28"/>
      <c r="E39" s="52"/>
      <c r="F39" s="27"/>
      <c r="G39" s="28"/>
      <c r="H39" s="27"/>
      <c r="I39" s="28"/>
      <c r="J39" s="27"/>
      <c r="K39" s="28"/>
      <c r="L39" s="27"/>
      <c r="M39" s="28"/>
      <c r="N39" s="27"/>
      <c r="O39" s="28"/>
      <c r="P39" s="206"/>
      <c r="Q39" s="207"/>
      <c r="R39" s="207"/>
      <c r="S39" s="230"/>
      <c r="T39" s="80"/>
      <c r="U39" s="173"/>
      <c r="V39" s="27"/>
      <c r="W39" s="173"/>
      <c r="X39" s="27"/>
      <c r="Y39" s="35">
        <f t="shared" si="12"/>
        <v>0</v>
      </c>
      <c r="Z39" s="15">
        <f t="shared" si="15"/>
        <v>0</v>
      </c>
      <c r="AA39" s="101">
        <f t="shared" si="16"/>
        <v>0</v>
      </c>
      <c r="AD39" s="20"/>
      <c r="AO39" s="28">
        <f t="shared" si="3"/>
        <v>0</v>
      </c>
      <c r="AP39" s="28">
        <f t="shared" si="4"/>
        <v>0</v>
      </c>
      <c r="AQ39" s="28">
        <f t="shared" si="5"/>
        <v>0</v>
      </c>
      <c r="AR39" s="28">
        <f t="shared" si="6"/>
        <v>0</v>
      </c>
      <c r="AS39" s="28">
        <f t="shared" si="7"/>
        <v>0</v>
      </c>
      <c r="AT39" s="229">
        <f t="shared" si="8"/>
        <v>0</v>
      </c>
      <c r="AU39" s="173">
        <f t="shared" si="9"/>
        <v>0</v>
      </c>
      <c r="AV39" s="35">
        <f t="shared" si="10"/>
        <v>0</v>
      </c>
      <c r="AW39" s="173">
        <f t="shared" si="11"/>
        <v>0</v>
      </c>
      <c r="AX39" s="45"/>
    </row>
    <row r="40" spans="1:50">
      <c r="A40" s="15">
        <v>30</v>
      </c>
      <c r="B40" s="27"/>
      <c r="C40" s="28"/>
      <c r="D40" s="28"/>
      <c r="E40" s="52"/>
      <c r="F40" s="27"/>
      <c r="G40" s="28"/>
      <c r="H40" s="27"/>
      <c r="I40" s="28"/>
      <c r="J40" s="27"/>
      <c r="K40" s="28"/>
      <c r="L40" s="27"/>
      <c r="M40" s="28"/>
      <c r="N40" s="27"/>
      <c r="O40" s="28"/>
      <c r="P40" s="206"/>
      <c r="Q40" s="207"/>
      <c r="R40" s="207"/>
      <c r="S40" s="211"/>
      <c r="T40" s="80"/>
      <c r="U40" s="173"/>
      <c r="V40" s="27"/>
      <c r="W40" s="173"/>
      <c r="X40" s="27"/>
      <c r="Y40" s="35">
        <f t="shared" si="12"/>
        <v>0</v>
      </c>
      <c r="Z40" s="15">
        <f t="shared" si="15"/>
        <v>0</v>
      </c>
      <c r="AA40" s="101">
        <f t="shared" si="16"/>
        <v>0</v>
      </c>
      <c r="AD40" s="20"/>
      <c r="AO40" s="28">
        <f t="shared" si="3"/>
        <v>0</v>
      </c>
      <c r="AP40" s="28">
        <f t="shared" si="4"/>
        <v>0</v>
      </c>
      <c r="AQ40" s="28">
        <f t="shared" si="5"/>
        <v>0</v>
      </c>
      <c r="AR40" s="28">
        <f t="shared" si="6"/>
        <v>0</v>
      </c>
      <c r="AS40" s="28">
        <f t="shared" si="7"/>
        <v>0</v>
      </c>
      <c r="AT40" s="229">
        <f t="shared" si="8"/>
        <v>0</v>
      </c>
      <c r="AU40" s="173">
        <f t="shared" si="9"/>
        <v>0</v>
      </c>
      <c r="AV40" s="35">
        <f t="shared" si="10"/>
        <v>0</v>
      </c>
      <c r="AW40" s="173">
        <f t="shared" si="11"/>
        <v>0</v>
      </c>
      <c r="AX40" s="45"/>
    </row>
    <row r="41" spans="1:50">
      <c r="A41" s="15">
        <v>31</v>
      </c>
      <c r="B41" s="27"/>
      <c r="C41" s="28"/>
      <c r="D41" s="28"/>
      <c r="E41" s="52"/>
      <c r="F41" s="27"/>
      <c r="G41" s="28"/>
      <c r="H41" s="27"/>
      <c r="I41" s="28"/>
      <c r="J41" s="27"/>
      <c r="K41" s="28"/>
      <c r="L41" s="27"/>
      <c r="M41" s="28"/>
      <c r="N41" s="27"/>
      <c r="O41" s="28"/>
      <c r="P41" s="206"/>
      <c r="Q41" s="207"/>
      <c r="R41" s="207"/>
      <c r="S41" s="211"/>
      <c r="T41" s="80"/>
      <c r="U41" s="173"/>
      <c r="V41" s="27"/>
      <c r="W41" s="173"/>
      <c r="X41" s="27"/>
      <c r="Y41" s="35">
        <f t="shared" si="12"/>
        <v>0</v>
      </c>
      <c r="Z41" s="15">
        <f t="shared" si="15"/>
        <v>0</v>
      </c>
      <c r="AA41" s="101">
        <f t="shared" si="16"/>
        <v>0</v>
      </c>
      <c r="AD41" s="20"/>
      <c r="AO41" s="28">
        <f t="shared" si="3"/>
        <v>0</v>
      </c>
      <c r="AP41" s="28">
        <f t="shared" si="4"/>
        <v>0</v>
      </c>
      <c r="AQ41" s="28">
        <f t="shared" si="5"/>
        <v>0</v>
      </c>
      <c r="AR41" s="28">
        <f t="shared" si="6"/>
        <v>0</v>
      </c>
      <c r="AS41" s="28">
        <f t="shared" si="7"/>
        <v>0</v>
      </c>
      <c r="AT41" s="229">
        <f t="shared" si="8"/>
        <v>0</v>
      </c>
      <c r="AU41" s="173">
        <f t="shared" si="9"/>
        <v>0</v>
      </c>
      <c r="AV41" s="35">
        <f t="shared" si="10"/>
        <v>0</v>
      </c>
      <c r="AW41" s="173">
        <f t="shared" si="11"/>
        <v>0</v>
      </c>
      <c r="AX41" s="45"/>
    </row>
    <row r="42" spans="1:50">
      <c r="A42" s="15">
        <v>32</v>
      </c>
      <c r="B42" s="27"/>
      <c r="C42" s="28"/>
      <c r="D42" s="28"/>
      <c r="E42" s="52"/>
      <c r="F42" s="27"/>
      <c r="G42" s="28"/>
      <c r="H42" s="27"/>
      <c r="I42" s="28"/>
      <c r="J42" s="27"/>
      <c r="K42" s="28"/>
      <c r="L42" s="27"/>
      <c r="M42" s="28"/>
      <c r="N42" s="27"/>
      <c r="O42" s="28"/>
      <c r="P42" s="206"/>
      <c r="Q42" s="207"/>
      <c r="R42" s="207"/>
      <c r="S42" s="211"/>
      <c r="T42" s="80"/>
      <c r="U42" s="173"/>
      <c r="V42" s="27"/>
      <c r="W42" s="173"/>
      <c r="X42" s="27"/>
      <c r="Y42" s="35">
        <f t="shared" si="12"/>
        <v>0</v>
      </c>
      <c r="Z42" s="15">
        <f t="shared" si="15"/>
        <v>0</v>
      </c>
      <c r="AA42" s="101">
        <f t="shared" si="16"/>
        <v>0</v>
      </c>
      <c r="AD42" s="20"/>
      <c r="AO42" s="28">
        <f t="shared" si="3"/>
        <v>0</v>
      </c>
      <c r="AP42" s="28">
        <f t="shared" si="4"/>
        <v>0</v>
      </c>
      <c r="AQ42" s="28">
        <f t="shared" si="5"/>
        <v>0</v>
      </c>
      <c r="AR42" s="28">
        <f t="shared" si="6"/>
        <v>0</v>
      </c>
      <c r="AS42" s="28">
        <f t="shared" si="7"/>
        <v>0</v>
      </c>
      <c r="AT42" s="229">
        <f t="shared" si="8"/>
        <v>0</v>
      </c>
      <c r="AU42" s="173">
        <f t="shared" si="9"/>
        <v>0</v>
      </c>
      <c r="AV42" s="35">
        <f t="shared" si="10"/>
        <v>0</v>
      </c>
      <c r="AW42" s="173">
        <f t="shared" si="11"/>
        <v>0</v>
      </c>
      <c r="AX42" s="45"/>
    </row>
    <row r="43" spans="1:50">
      <c r="A43" s="15">
        <v>33</v>
      </c>
      <c r="B43" s="27"/>
      <c r="C43" s="28"/>
      <c r="D43" s="28"/>
      <c r="E43" s="52"/>
      <c r="F43" s="27"/>
      <c r="G43" s="28"/>
      <c r="H43" s="27"/>
      <c r="I43" s="28"/>
      <c r="J43" s="27"/>
      <c r="K43" s="28"/>
      <c r="L43" s="27"/>
      <c r="M43" s="28"/>
      <c r="N43" s="27"/>
      <c r="O43" s="28"/>
      <c r="P43" s="206"/>
      <c r="Q43" s="207"/>
      <c r="R43" s="207"/>
      <c r="S43" s="211"/>
      <c r="T43" s="80"/>
      <c r="U43" s="173"/>
      <c r="V43" s="27"/>
      <c r="W43" s="173"/>
      <c r="X43" s="27"/>
      <c r="Y43" s="35">
        <f t="shared" si="12"/>
        <v>0</v>
      </c>
      <c r="Z43" s="15">
        <f t="shared" si="15"/>
        <v>0</v>
      </c>
      <c r="AA43" s="101">
        <f t="shared" si="16"/>
        <v>0</v>
      </c>
      <c r="AD43" s="20"/>
      <c r="AO43" s="28">
        <f t="shared" si="3"/>
        <v>0</v>
      </c>
      <c r="AP43" s="28">
        <f t="shared" si="4"/>
        <v>0</v>
      </c>
      <c r="AQ43" s="28">
        <f t="shared" si="5"/>
        <v>0</v>
      </c>
      <c r="AR43" s="28">
        <f t="shared" si="6"/>
        <v>0</v>
      </c>
      <c r="AS43" s="28">
        <f t="shared" si="7"/>
        <v>0</v>
      </c>
      <c r="AT43" s="229">
        <f t="shared" si="8"/>
        <v>0</v>
      </c>
      <c r="AU43" s="173">
        <f t="shared" si="9"/>
        <v>0</v>
      </c>
      <c r="AV43" s="35">
        <f t="shared" si="10"/>
        <v>0</v>
      </c>
      <c r="AW43" s="173">
        <f t="shared" si="11"/>
        <v>0</v>
      </c>
      <c r="AX43" s="45"/>
    </row>
    <row r="44" spans="1:50">
      <c r="A44" s="15">
        <v>34</v>
      </c>
      <c r="B44" s="27"/>
      <c r="C44" s="28"/>
      <c r="D44" s="28"/>
      <c r="E44" s="52"/>
      <c r="F44" s="27"/>
      <c r="G44" s="28"/>
      <c r="H44" s="27"/>
      <c r="I44" s="28"/>
      <c r="J44" s="27"/>
      <c r="K44" s="28"/>
      <c r="L44" s="27"/>
      <c r="M44" s="28"/>
      <c r="N44" s="27"/>
      <c r="O44" s="28"/>
      <c r="P44" s="206"/>
      <c r="Q44" s="207"/>
      <c r="R44" s="207"/>
      <c r="S44" s="211"/>
      <c r="T44" s="80"/>
      <c r="U44" s="173"/>
      <c r="V44" s="27"/>
      <c r="W44" s="173"/>
      <c r="X44" s="27"/>
      <c r="Y44" s="35">
        <f t="shared" si="12"/>
        <v>0</v>
      </c>
      <c r="Z44" s="15">
        <f t="shared" si="15"/>
        <v>0</v>
      </c>
      <c r="AA44" s="101">
        <f t="shared" si="16"/>
        <v>0</v>
      </c>
      <c r="AD44" s="20"/>
      <c r="AO44" s="28">
        <f t="shared" si="3"/>
        <v>0</v>
      </c>
      <c r="AP44" s="28">
        <f t="shared" si="4"/>
        <v>0</v>
      </c>
      <c r="AQ44" s="28">
        <f t="shared" si="5"/>
        <v>0</v>
      </c>
      <c r="AR44" s="28">
        <f t="shared" si="6"/>
        <v>0</v>
      </c>
      <c r="AS44" s="28">
        <f t="shared" si="7"/>
        <v>0</v>
      </c>
      <c r="AT44" s="229">
        <f t="shared" si="8"/>
        <v>0</v>
      </c>
      <c r="AU44" s="173">
        <f t="shared" si="9"/>
        <v>0</v>
      </c>
      <c r="AV44" s="35">
        <f t="shared" si="10"/>
        <v>0</v>
      </c>
      <c r="AW44" s="173">
        <f t="shared" si="11"/>
        <v>0</v>
      </c>
      <c r="AX44" s="45"/>
    </row>
    <row r="45" spans="1:50">
      <c r="A45" s="15">
        <v>35</v>
      </c>
      <c r="B45" s="27"/>
      <c r="C45" s="28"/>
      <c r="D45" s="28"/>
      <c r="E45" s="52"/>
      <c r="F45" s="27"/>
      <c r="G45" s="28"/>
      <c r="H45" s="27"/>
      <c r="I45" s="28"/>
      <c r="J45" s="27"/>
      <c r="K45" s="28"/>
      <c r="L45" s="27"/>
      <c r="M45" s="28"/>
      <c r="N45" s="27"/>
      <c r="O45" s="28"/>
      <c r="P45" s="206"/>
      <c r="Q45" s="207"/>
      <c r="R45" s="207"/>
      <c r="S45" s="211"/>
      <c r="T45" s="80"/>
      <c r="U45" s="173"/>
      <c r="V45" s="27"/>
      <c r="W45" s="173"/>
      <c r="X45" s="27"/>
      <c r="Y45" s="35">
        <f t="shared" si="12"/>
        <v>0</v>
      </c>
      <c r="Z45" s="15">
        <f t="shared" si="15"/>
        <v>0</v>
      </c>
      <c r="AA45" s="101">
        <f t="shared" si="16"/>
        <v>0</v>
      </c>
      <c r="AD45" s="20"/>
      <c r="AO45" s="28">
        <f t="shared" si="3"/>
        <v>0</v>
      </c>
      <c r="AP45" s="28">
        <f t="shared" si="4"/>
        <v>0</v>
      </c>
      <c r="AQ45" s="28">
        <f t="shared" si="5"/>
        <v>0</v>
      </c>
      <c r="AR45" s="28">
        <f t="shared" si="6"/>
        <v>0</v>
      </c>
      <c r="AS45" s="28">
        <f t="shared" si="7"/>
        <v>0</v>
      </c>
      <c r="AT45" s="229">
        <f t="shared" si="8"/>
        <v>0</v>
      </c>
      <c r="AU45" s="173">
        <f t="shared" si="9"/>
        <v>0</v>
      </c>
      <c r="AV45" s="35">
        <f t="shared" si="10"/>
        <v>0</v>
      </c>
      <c r="AW45" s="173">
        <f t="shared" si="11"/>
        <v>0</v>
      </c>
      <c r="AX45" s="45"/>
    </row>
    <row r="46" spans="1:50">
      <c r="A46" s="15">
        <v>36</v>
      </c>
      <c r="B46" s="27"/>
      <c r="C46" s="28"/>
      <c r="D46" s="28"/>
      <c r="E46" s="52"/>
      <c r="F46" s="27"/>
      <c r="G46" s="28"/>
      <c r="H46" s="27"/>
      <c r="I46" s="28"/>
      <c r="J46" s="27"/>
      <c r="K46" s="28"/>
      <c r="L46" s="27"/>
      <c r="M46" s="28"/>
      <c r="N46" s="27"/>
      <c r="O46" s="28"/>
      <c r="P46" s="206"/>
      <c r="Q46" s="207"/>
      <c r="R46" s="207"/>
      <c r="S46" s="211"/>
      <c r="T46" s="80"/>
      <c r="U46" s="173"/>
      <c r="V46" s="27"/>
      <c r="W46" s="173"/>
      <c r="X46" s="27"/>
      <c r="Y46" s="35">
        <f t="shared" si="12"/>
        <v>0</v>
      </c>
      <c r="Z46" s="15">
        <f t="shared" si="15"/>
        <v>0</v>
      </c>
      <c r="AA46" s="101">
        <f t="shared" si="16"/>
        <v>0</v>
      </c>
      <c r="AD46" s="20"/>
      <c r="AO46" s="28">
        <f t="shared" si="3"/>
        <v>0</v>
      </c>
      <c r="AP46" s="28">
        <f t="shared" si="4"/>
        <v>0</v>
      </c>
      <c r="AQ46" s="28">
        <f t="shared" si="5"/>
        <v>0</v>
      </c>
      <c r="AR46" s="28">
        <f t="shared" si="6"/>
        <v>0</v>
      </c>
      <c r="AS46" s="28">
        <f t="shared" si="7"/>
        <v>0</v>
      </c>
      <c r="AT46" s="229">
        <f t="shared" si="8"/>
        <v>0</v>
      </c>
      <c r="AU46" s="173">
        <f t="shared" si="9"/>
        <v>0</v>
      </c>
      <c r="AV46" s="35">
        <f t="shared" si="10"/>
        <v>0</v>
      </c>
      <c r="AW46" s="173">
        <f t="shared" si="11"/>
        <v>0</v>
      </c>
      <c r="AX46" s="45"/>
    </row>
    <row r="47" spans="1:50">
      <c r="A47" s="15">
        <v>37</v>
      </c>
      <c r="B47" s="27"/>
      <c r="C47" s="28"/>
      <c r="D47" s="28"/>
      <c r="E47" s="52"/>
      <c r="F47" s="27"/>
      <c r="G47" s="28"/>
      <c r="H47" s="27"/>
      <c r="I47" s="28"/>
      <c r="J47" s="27"/>
      <c r="K47" s="28"/>
      <c r="L47" s="27"/>
      <c r="M47" s="28"/>
      <c r="N47" s="27"/>
      <c r="O47" s="28"/>
      <c r="P47" s="206"/>
      <c r="Q47" s="207"/>
      <c r="R47" s="207"/>
      <c r="S47" s="211"/>
      <c r="T47" s="80"/>
      <c r="U47" s="173"/>
      <c r="V47" s="27"/>
      <c r="W47" s="173"/>
      <c r="X47" s="27"/>
      <c r="Y47" s="35">
        <f t="shared" si="12"/>
        <v>0</v>
      </c>
      <c r="Z47" s="15">
        <f t="shared" si="15"/>
        <v>0</v>
      </c>
      <c r="AA47" s="101">
        <f t="shared" si="16"/>
        <v>0</v>
      </c>
      <c r="AD47" s="20"/>
      <c r="AO47" s="28">
        <f t="shared" si="3"/>
        <v>0</v>
      </c>
      <c r="AP47" s="28">
        <f t="shared" si="4"/>
        <v>0</v>
      </c>
      <c r="AQ47" s="28">
        <f t="shared" si="5"/>
        <v>0</v>
      </c>
      <c r="AR47" s="28">
        <f t="shared" si="6"/>
        <v>0</v>
      </c>
      <c r="AS47" s="28">
        <f t="shared" si="7"/>
        <v>0</v>
      </c>
      <c r="AT47" s="229">
        <f t="shared" si="8"/>
        <v>0</v>
      </c>
      <c r="AU47" s="173">
        <f t="shared" si="9"/>
        <v>0</v>
      </c>
      <c r="AV47" s="35">
        <f t="shared" si="10"/>
        <v>0</v>
      </c>
      <c r="AW47" s="173">
        <f t="shared" si="11"/>
        <v>0</v>
      </c>
      <c r="AX47" s="45"/>
    </row>
    <row r="48" spans="1:50">
      <c r="A48" s="15">
        <v>38</v>
      </c>
      <c r="B48" s="27"/>
      <c r="C48" s="28"/>
      <c r="D48" s="28"/>
      <c r="E48" s="52"/>
      <c r="F48" s="27"/>
      <c r="G48" s="28"/>
      <c r="H48" s="27"/>
      <c r="I48" s="28"/>
      <c r="J48" s="27"/>
      <c r="K48" s="28"/>
      <c r="L48" s="27"/>
      <c r="M48" s="28"/>
      <c r="N48" s="27"/>
      <c r="O48" s="28"/>
      <c r="P48" s="206"/>
      <c r="Q48" s="207"/>
      <c r="R48" s="207"/>
      <c r="S48" s="211"/>
      <c r="T48" s="80"/>
      <c r="U48" s="173"/>
      <c r="V48" s="27"/>
      <c r="W48" s="173"/>
      <c r="X48" s="27"/>
      <c r="Y48" s="35">
        <f t="shared" si="12"/>
        <v>0</v>
      </c>
      <c r="Z48" s="15">
        <f t="shared" si="15"/>
        <v>0</v>
      </c>
      <c r="AA48" s="101">
        <f t="shared" si="16"/>
        <v>0</v>
      </c>
      <c r="AD48" s="20"/>
      <c r="AO48" s="28">
        <f t="shared" si="3"/>
        <v>0</v>
      </c>
      <c r="AP48" s="28">
        <f t="shared" si="4"/>
        <v>0</v>
      </c>
      <c r="AQ48" s="28">
        <f t="shared" si="5"/>
        <v>0</v>
      </c>
      <c r="AR48" s="28">
        <f t="shared" si="6"/>
        <v>0</v>
      </c>
      <c r="AS48" s="28">
        <f t="shared" si="7"/>
        <v>0</v>
      </c>
      <c r="AT48" s="229">
        <f t="shared" si="8"/>
        <v>0</v>
      </c>
      <c r="AU48" s="173">
        <f t="shared" si="9"/>
        <v>0</v>
      </c>
      <c r="AV48" s="35">
        <f t="shared" si="10"/>
        <v>0</v>
      </c>
      <c r="AW48" s="173">
        <f t="shared" si="11"/>
        <v>0</v>
      </c>
      <c r="AX48" s="45"/>
    </row>
    <row r="49" spans="1:50">
      <c r="A49" s="15">
        <v>39</v>
      </c>
      <c r="B49" s="27"/>
      <c r="C49" s="28"/>
      <c r="D49" s="28"/>
      <c r="E49" s="52"/>
      <c r="F49" s="27"/>
      <c r="G49" s="28"/>
      <c r="H49" s="27"/>
      <c r="I49" s="28"/>
      <c r="J49" s="27"/>
      <c r="K49" s="28"/>
      <c r="L49" s="27"/>
      <c r="M49" s="28"/>
      <c r="N49" s="27"/>
      <c r="O49" s="28"/>
      <c r="P49" s="206"/>
      <c r="Q49" s="207"/>
      <c r="R49" s="207"/>
      <c r="S49" s="211"/>
      <c r="T49" s="80"/>
      <c r="U49" s="173"/>
      <c r="V49" s="27"/>
      <c r="W49" s="173"/>
      <c r="X49" s="27"/>
      <c r="Y49" s="35">
        <f t="shared" si="12"/>
        <v>0</v>
      </c>
      <c r="Z49" s="15">
        <f t="shared" si="15"/>
        <v>0</v>
      </c>
      <c r="AA49" s="101">
        <f t="shared" si="16"/>
        <v>0</v>
      </c>
      <c r="AD49" s="20"/>
      <c r="AO49" s="28">
        <f t="shared" si="3"/>
        <v>0</v>
      </c>
      <c r="AP49" s="28">
        <f t="shared" si="4"/>
        <v>0</v>
      </c>
      <c r="AQ49" s="28">
        <f t="shared" si="5"/>
        <v>0</v>
      </c>
      <c r="AR49" s="28">
        <f t="shared" si="6"/>
        <v>0</v>
      </c>
      <c r="AS49" s="28">
        <f t="shared" si="7"/>
        <v>0</v>
      </c>
      <c r="AT49" s="229">
        <f t="shared" si="8"/>
        <v>0</v>
      </c>
      <c r="AU49" s="173">
        <f t="shared" si="9"/>
        <v>0</v>
      </c>
      <c r="AV49" s="35">
        <f t="shared" si="10"/>
        <v>0</v>
      </c>
      <c r="AW49" s="173">
        <f t="shared" si="11"/>
        <v>0</v>
      </c>
      <c r="AX49" s="45"/>
    </row>
    <row r="50" spans="1:50">
      <c r="A50" s="15">
        <v>40</v>
      </c>
      <c r="B50" s="27"/>
      <c r="C50" s="28"/>
      <c r="D50" s="28"/>
      <c r="E50" s="52"/>
      <c r="F50" s="27"/>
      <c r="G50" s="28"/>
      <c r="H50" s="27"/>
      <c r="I50" s="28"/>
      <c r="J50" s="27"/>
      <c r="K50" s="28"/>
      <c r="L50" s="27"/>
      <c r="M50" s="28"/>
      <c r="N50" s="27"/>
      <c r="O50" s="28"/>
      <c r="P50" s="206"/>
      <c r="Q50" s="207"/>
      <c r="R50" s="207"/>
      <c r="S50" s="211"/>
      <c r="T50" s="80"/>
      <c r="U50" s="173"/>
      <c r="V50" s="27"/>
      <c r="W50" s="173"/>
      <c r="X50" s="27"/>
      <c r="Y50" s="35">
        <f t="shared" si="12"/>
        <v>0</v>
      </c>
      <c r="Z50" s="15">
        <f t="shared" si="15"/>
        <v>0</v>
      </c>
      <c r="AA50" s="101">
        <f t="shared" si="16"/>
        <v>0</v>
      </c>
      <c r="AD50" s="20"/>
      <c r="AO50" s="28">
        <f t="shared" si="3"/>
        <v>0</v>
      </c>
      <c r="AP50" s="28">
        <f t="shared" si="4"/>
        <v>0</v>
      </c>
      <c r="AQ50" s="28">
        <f t="shared" si="5"/>
        <v>0</v>
      </c>
      <c r="AR50" s="28">
        <f t="shared" si="6"/>
        <v>0</v>
      </c>
      <c r="AS50" s="28">
        <f t="shared" si="7"/>
        <v>0</v>
      </c>
      <c r="AT50" s="229">
        <f t="shared" si="8"/>
        <v>0</v>
      </c>
      <c r="AU50" s="173">
        <f t="shared" si="9"/>
        <v>0</v>
      </c>
      <c r="AV50" s="35">
        <f t="shared" si="10"/>
        <v>0</v>
      </c>
      <c r="AW50" s="173">
        <f t="shared" si="11"/>
        <v>0</v>
      </c>
      <c r="AX50" s="45"/>
    </row>
    <row r="51" spans="1:50">
      <c r="A51" s="15">
        <v>41</v>
      </c>
      <c r="B51" s="27"/>
      <c r="C51" s="28"/>
      <c r="D51" s="28"/>
      <c r="E51" s="52"/>
      <c r="F51" s="27"/>
      <c r="G51" s="28"/>
      <c r="H51" s="27"/>
      <c r="I51" s="28"/>
      <c r="J51" s="27"/>
      <c r="K51" s="28"/>
      <c r="L51" s="27"/>
      <c r="M51" s="28"/>
      <c r="N51" s="27"/>
      <c r="O51" s="28"/>
      <c r="P51" s="206"/>
      <c r="Q51" s="207"/>
      <c r="R51" s="207"/>
      <c r="S51" s="211"/>
      <c r="T51" s="80"/>
      <c r="U51" s="173"/>
      <c r="V51" s="27"/>
      <c r="W51" s="173"/>
      <c r="X51" s="27"/>
      <c r="Y51" s="35">
        <f t="shared" si="12"/>
        <v>0</v>
      </c>
      <c r="Z51" s="15">
        <f t="shared" si="15"/>
        <v>0</v>
      </c>
      <c r="AA51" s="101">
        <f t="shared" si="16"/>
        <v>0</v>
      </c>
      <c r="AD51" s="20"/>
      <c r="AO51" s="28">
        <f t="shared" si="3"/>
        <v>0</v>
      </c>
      <c r="AP51" s="28">
        <f t="shared" si="4"/>
        <v>0</v>
      </c>
      <c r="AQ51" s="28">
        <f t="shared" si="5"/>
        <v>0</v>
      </c>
      <c r="AR51" s="28">
        <f t="shared" si="6"/>
        <v>0</v>
      </c>
      <c r="AS51" s="28">
        <f t="shared" si="7"/>
        <v>0</v>
      </c>
      <c r="AT51" s="229">
        <f t="shared" si="8"/>
        <v>0</v>
      </c>
      <c r="AU51" s="173">
        <f t="shared" si="9"/>
        <v>0</v>
      </c>
      <c r="AV51" s="35">
        <f t="shared" si="10"/>
        <v>0</v>
      </c>
      <c r="AW51" s="173">
        <f t="shared" si="11"/>
        <v>0</v>
      </c>
      <c r="AX51" s="45"/>
    </row>
    <row r="52" spans="1:50">
      <c r="A52" s="15">
        <v>42</v>
      </c>
      <c r="B52" s="27"/>
      <c r="C52" s="28"/>
      <c r="D52" s="28"/>
      <c r="E52" s="52"/>
      <c r="F52" s="27"/>
      <c r="G52" s="28"/>
      <c r="H52" s="27"/>
      <c r="I52" s="28"/>
      <c r="J52" s="27"/>
      <c r="K52" s="28"/>
      <c r="L52" s="27"/>
      <c r="M52" s="28"/>
      <c r="N52" s="27"/>
      <c r="O52" s="28"/>
      <c r="P52" s="206"/>
      <c r="Q52" s="207"/>
      <c r="R52" s="207"/>
      <c r="S52" s="211"/>
      <c r="T52" s="80"/>
      <c r="U52" s="173"/>
      <c r="V52" s="27"/>
      <c r="W52" s="173"/>
      <c r="X52" s="27"/>
      <c r="Y52" s="35">
        <f t="shared" si="12"/>
        <v>0</v>
      </c>
      <c r="Z52" s="15">
        <f t="shared" si="15"/>
        <v>0</v>
      </c>
      <c r="AA52" s="101">
        <f t="shared" si="16"/>
        <v>0</v>
      </c>
      <c r="AD52" s="20"/>
      <c r="AO52" s="28">
        <f t="shared" si="3"/>
        <v>0</v>
      </c>
      <c r="AP52" s="28">
        <f t="shared" si="4"/>
        <v>0</v>
      </c>
      <c r="AQ52" s="28">
        <f t="shared" si="5"/>
        <v>0</v>
      </c>
      <c r="AR52" s="28">
        <f t="shared" si="6"/>
        <v>0</v>
      </c>
      <c r="AS52" s="28">
        <f t="shared" si="7"/>
        <v>0</v>
      </c>
      <c r="AT52" s="229">
        <f t="shared" si="8"/>
        <v>0</v>
      </c>
      <c r="AU52" s="173">
        <f t="shared" si="9"/>
        <v>0</v>
      </c>
      <c r="AV52" s="35">
        <f t="shared" si="10"/>
        <v>0</v>
      </c>
      <c r="AW52" s="173">
        <f t="shared" si="11"/>
        <v>0</v>
      </c>
      <c r="AX52" s="45"/>
    </row>
    <row r="53" spans="1:50">
      <c r="A53" s="15">
        <v>43</v>
      </c>
      <c r="B53" s="27"/>
      <c r="C53" s="28"/>
      <c r="D53" s="28"/>
      <c r="E53" s="52"/>
      <c r="F53" s="27"/>
      <c r="G53" s="28"/>
      <c r="H53" s="27"/>
      <c r="I53" s="28"/>
      <c r="J53" s="27"/>
      <c r="K53" s="28"/>
      <c r="L53" s="27"/>
      <c r="M53" s="28"/>
      <c r="N53" s="27"/>
      <c r="O53" s="28"/>
      <c r="P53" s="206"/>
      <c r="Q53" s="207"/>
      <c r="R53" s="207"/>
      <c r="S53" s="211"/>
      <c r="T53" s="80"/>
      <c r="U53" s="173"/>
      <c r="V53" s="27"/>
      <c r="W53" s="173"/>
      <c r="X53" s="27"/>
      <c r="Y53" s="35">
        <f t="shared" si="12"/>
        <v>0</v>
      </c>
      <c r="Z53" s="15">
        <f t="shared" si="15"/>
        <v>0</v>
      </c>
      <c r="AA53" s="101">
        <f t="shared" si="16"/>
        <v>0</v>
      </c>
      <c r="AD53" s="20"/>
      <c r="AO53" s="28">
        <f t="shared" si="3"/>
        <v>0</v>
      </c>
      <c r="AP53" s="28">
        <f t="shared" si="4"/>
        <v>0</v>
      </c>
      <c r="AQ53" s="28">
        <f t="shared" si="5"/>
        <v>0</v>
      </c>
      <c r="AR53" s="28">
        <f t="shared" si="6"/>
        <v>0</v>
      </c>
      <c r="AS53" s="28">
        <f t="shared" si="7"/>
        <v>0</v>
      </c>
      <c r="AT53" s="229">
        <f t="shared" si="8"/>
        <v>0</v>
      </c>
      <c r="AU53" s="173">
        <f t="shared" si="9"/>
        <v>0</v>
      </c>
      <c r="AV53" s="35">
        <f t="shared" si="10"/>
        <v>0</v>
      </c>
      <c r="AW53" s="173">
        <f t="shared" si="11"/>
        <v>0</v>
      </c>
      <c r="AX53" s="45"/>
    </row>
    <row r="54" spans="1:50">
      <c r="A54" s="15">
        <v>44</v>
      </c>
      <c r="B54" s="27"/>
      <c r="C54" s="28"/>
      <c r="D54" s="28"/>
      <c r="E54" s="52"/>
      <c r="F54" s="27"/>
      <c r="G54" s="28"/>
      <c r="H54" s="27"/>
      <c r="I54" s="28"/>
      <c r="J54" s="27"/>
      <c r="K54" s="28"/>
      <c r="L54" s="27"/>
      <c r="M54" s="28"/>
      <c r="N54" s="27"/>
      <c r="O54" s="28"/>
      <c r="P54" s="206"/>
      <c r="Q54" s="207"/>
      <c r="R54" s="207"/>
      <c r="S54" s="211"/>
      <c r="T54" s="80"/>
      <c r="U54" s="173"/>
      <c r="V54" s="27"/>
      <c r="W54" s="173"/>
      <c r="X54" s="27"/>
      <c r="Y54" s="35">
        <f t="shared" si="12"/>
        <v>0</v>
      </c>
      <c r="Z54" s="15">
        <f t="shared" si="15"/>
        <v>0</v>
      </c>
      <c r="AA54" s="101">
        <f t="shared" si="16"/>
        <v>0</v>
      </c>
      <c r="AD54" s="20"/>
      <c r="AO54" s="28">
        <f t="shared" si="3"/>
        <v>0</v>
      </c>
      <c r="AP54" s="28">
        <f t="shared" si="4"/>
        <v>0</v>
      </c>
      <c r="AQ54" s="28">
        <f t="shared" si="5"/>
        <v>0</v>
      </c>
      <c r="AR54" s="28">
        <f t="shared" si="6"/>
        <v>0</v>
      </c>
      <c r="AS54" s="28">
        <f t="shared" si="7"/>
        <v>0</v>
      </c>
      <c r="AT54" s="229">
        <f t="shared" si="8"/>
        <v>0</v>
      </c>
      <c r="AU54" s="173">
        <f t="shared" si="9"/>
        <v>0</v>
      </c>
      <c r="AV54" s="35">
        <f t="shared" si="10"/>
        <v>0</v>
      </c>
      <c r="AW54" s="173">
        <f t="shared" si="11"/>
        <v>0</v>
      </c>
      <c r="AX54" s="45"/>
    </row>
    <row r="55" spans="1:50">
      <c r="A55" s="15">
        <v>45</v>
      </c>
      <c r="B55" s="27"/>
      <c r="C55" s="28"/>
      <c r="D55" s="28"/>
      <c r="E55" s="52"/>
      <c r="F55" s="27"/>
      <c r="G55" s="28"/>
      <c r="H55" s="27"/>
      <c r="I55" s="28"/>
      <c r="J55" s="27"/>
      <c r="K55" s="28"/>
      <c r="L55" s="27"/>
      <c r="M55" s="28"/>
      <c r="N55" s="27"/>
      <c r="O55" s="28"/>
      <c r="P55" s="206"/>
      <c r="Q55" s="207"/>
      <c r="R55" s="207"/>
      <c r="S55" s="211"/>
      <c r="T55" s="80"/>
      <c r="U55" s="173"/>
      <c r="V55" s="27"/>
      <c r="W55" s="173"/>
      <c r="X55" s="27"/>
      <c r="Y55" s="35">
        <f t="shared" si="12"/>
        <v>0</v>
      </c>
      <c r="Z55" s="15">
        <f t="shared" si="15"/>
        <v>0</v>
      </c>
      <c r="AA55" s="101">
        <f t="shared" si="16"/>
        <v>0</v>
      </c>
      <c r="AD55" s="20"/>
      <c r="AO55" s="28">
        <f t="shared" si="3"/>
        <v>0</v>
      </c>
      <c r="AP55" s="28">
        <f t="shared" si="4"/>
        <v>0</v>
      </c>
      <c r="AQ55" s="28">
        <f t="shared" si="5"/>
        <v>0</v>
      </c>
      <c r="AR55" s="28">
        <f t="shared" si="6"/>
        <v>0</v>
      </c>
      <c r="AS55" s="28">
        <f t="shared" si="7"/>
        <v>0</v>
      </c>
      <c r="AT55" s="229">
        <f t="shared" si="8"/>
        <v>0</v>
      </c>
      <c r="AU55" s="173">
        <f t="shared" si="9"/>
        <v>0</v>
      </c>
      <c r="AV55" s="35">
        <f t="shared" si="10"/>
        <v>0</v>
      </c>
      <c r="AW55" s="173">
        <f t="shared" si="11"/>
        <v>0</v>
      </c>
      <c r="AX55" s="45"/>
    </row>
    <row r="56" spans="1:50">
      <c r="A56" s="15">
        <v>46</v>
      </c>
      <c r="B56" s="27"/>
      <c r="C56" s="28"/>
      <c r="D56" s="28"/>
      <c r="E56" s="52"/>
      <c r="F56" s="27"/>
      <c r="G56" s="28"/>
      <c r="H56" s="27"/>
      <c r="I56" s="28"/>
      <c r="J56" s="27"/>
      <c r="K56" s="28"/>
      <c r="L56" s="27"/>
      <c r="M56" s="28"/>
      <c r="N56" s="27"/>
      <c r="O56" s="28"/>
      <c r="P56" s="206"/>
      <c r="Q56" s="207"/>
      <c r="R56" s="207"/>
      <c r="S56" s="211"/>
      <c r="T56" s="80"/>
      <c r="U56" s="173"/>
      <c r="V56" s="27"/>
      <c r="W56" s="173"/>
      <c r="X56" s="27"/>
      <c r="Y56" s="35">
        <f t="shared" si="12"/>
        <v>0</v>
      </c>
      <c r="Z56" s="15">
        <f t="shared" si="15"/>
        <v>0</v>
      </c>
      <c r="AA56" s="101">
        <f t="shared" si="16"/>
        <v>0</v>
      </c>
      <c r="AD56" s="20"/>
      <c r="AO56" s="28">
        <f t="shared" si="3"/>
        <v>0</v>
      </c>
      <c r="AP56" s="28">
        <f t="shared" si="4"/>
        <v>0</v>
      </c>
      <c r="AQ56" s="28">
        <f t="shared" si="5"/>
        <v>0</v>
      </c>
      <c r="AR56" s="28">
        <f t="shared" si="6"/>
        <v>0</v>
      </c>
      <c r="AS56" s="28">
        <f t="shared" si="7"/>
        <v>0</v>
      </c>
      <c r="AT56" s="229">
        <f t="shared" si="8"/>
        <v>0</v>
      </c>
      <c r="AU56" s="173">
        <f t="shared" si="9"/>
        <v>0</v>
      </c>
      <c r="AV56" s="35">
        <f t="shared" si="10"/>
        <v>0</v>
      </c>
      <c r="AW56" s="173">
        <f t="shared" si="11"/>
        <v>0</v>
      </c>
      <c r="AX56" s="45"/>
    </row>
    <row r="57" spans="1:50">
      <c r="A57" s="15">
        <v>47</v>
      </c>
      <c r="B57" s="27"/>
      <c r="C57" s="28"/>
      <c r="D57" s="28"/>
      <c r="E57" s="52"/>
      <c r="F57" s="27"/>
      <c r="G57" s="28"/>
      <c r="H57" s="27"/>
      <c r="I57" s="28"/>
      <c r="J57" s="27"/>
      <c r="K57" s="28"/>
      <c r="L57" s="27"/>
      <c r="M57" s="28"/>
      <c r="N57" s="27"/>
      <c r="O57" s="28"/>
      <c r="P57" s="206"/>
      <c r="Q57" s="207"/>
      <c r="R57" s="207"/>
      <c r="S57" s="211"/>
      <c r="T57" s="80"/>
      <c r="U57" s="173"/>
      <c r="V57" s="27"/>
      <c r="W57" s="173"/>
      <c r="X57" s="27"/>
      <c r="Y57" s="35">
        <f t="shared" si="12"/>
        <v>0</v>
      </c>
      <c r="Z57" s="15">
        <f t="shared" si="15"/>
        <v>0</v>
      </c>
      <c r="AA57" s="101">
        <f t="shared" si="16"/>
        <v>0</v>
      </c>
      <c r="AD57" s="20"/>
      <c r="AO57" s="28">
        <f t="shared" si="3"/>
        <v>0</v>
      </c>
      <c r="AP57" s="28">
        <f t="shared" si="4"/>
        <v>0</v>
      </c>
      <c r="AQ57" s="28">
        <f t="shared" si="5"/>
        <v>0</v>
      </c>
      <c r="AR57" s="28">
        <f t="shared" si="6"/>
        <v>0</v>
      </c>
      <c r="AS57" s="28">
        <f t="shared" si="7"/>
        <v>0</v>
      </c>
      <c r="AT57" s="229">
        <f t="shared" si="8"/>
        <v>0</v>
      </c>
      <c r="AU57" s="173">
        <f t="shared" si="9"/>
        <v>0</v>
      </c>
      <c r="AV57" s="35">
        <f t="shared" si="10"/>
        <v>0</v>
      </c>
      <c r="AW57" s="173">
        <f t="shared" si="11"/>
        <v>0</v>
      </c>
      <c r="AX57" s="45"/>
    </row>
    <row r="58" spans="1:50">
      <c r="A58" s="15">
        <v>48</v>
      </c>
      <c r="B58" s="27"/>
      <c r="C58" s="28"/>
      <c r="D58" s="28"/>
      <c r="E58" s="52"/>
      <c r="F58" s="27"/>
      <c r="G58" s="28"/>
      <c r="H58" s="27"/>
      <c r="I58" s="28"/>
      <c r="J58" s="27"/>
      <c r="K58" s="28"/>
      <c r="L58" s="27"/>
      <c r="M58" s="28"/>
      <c r="N58" s="27"/>
      <c r="O58" s="28"/>
      <c r="P58" s="206"/>
      <c r="Q58" s="207"/>
      <c r="R58" s="207"/>
      <c r="S58" s="211"/>
      <c r="T58" s="80"/>
      <c r="U58" s="173"/>
      <c r="V58" s="27"/>
      <c r="W58" s="173"/>
      <c r="X58" s="27"/>
      <c r="Y58" s="35">
        <f t="shared" si="12"/>
        <v>0</v>
      </c>
      <c r="Z58" s="15">
        <f t="shared" si="15"/>
        <v>0</v>
      </c>
      <c r="AA58" s="101">
        <f t="shared" si="16"/>
        <v>0</v>
      </c>
      <c r="AD58" s="20"/>
      <c r="AO58" s="28">
        <f t="shared" si="3"/>
        <v>0</v>
      </c>
      <c r="AP58" s="28">
        <f t="shared" si="4"/>
        <v>0</v>
      </c>
      <c r="AQ58" s="28">
        <f t="shared" si="5"/>
        <v>0</v>
      </c>
      <c r="AR58" s="28">
        <f t="shared" si="6"/>
        <v>0</v>
      </c>
      <c r="AS58" s="28">
        <f t="shared" si="7"/>
        <v>0</v>
      </c>
      <c r="AT58" s="229">
        <f t="shared" si="8"/>
        <v>0</v>
      </c>
      <c r="AU58" s="173">
        <f t="shared" si="9"/>
        <v>0</v>
      </c>
      <c r="AV58" s="35">
        <f t="shared" si="10"/>
        <v>0</v>
      </c>
      <c r="AW58" s="173">
        <f t="shared" si="11"/>
        <v>0</v>
      </c>
      <c r="AX58" s="45"/>
    </row>
    <row r="59" spans="1:50">
      <c r="A59" s="15">
        <v>49</v>
      </c>
      <c r="B59" s="27"/>
      <c r="C59" s="28"/>
      <c r="D59" s="28"/>
      <c r="E59" s="52"/>
      <c r="F59" s="27"/>
      <c r="G59" s="28"/>
      <c r="H59" s="27"/>
      <c r="I59" s="28"/>
      <c r="J59" s="27"/>
      <c r="K59" s="28"/>
      <c r="L59" s="27"/>
      <c r="M59" s="28"/>
      <c r="N59" s="27"/>
      <c r="O59" s="28"/>
      <c r="P59" s="206"/>
      <c r="Q59" s="207"/>
      <c r="R59" s="207"/>
      <c r="S59" s="211"/>
      <c r="T59" s="80"/>
      <c r="U59" s="173"/>
      <c r="V59" s="27"/>
      <c r="W59" s="173"/>
      <c r="X59" s="27"/>
      <c r="Y59" s="35">
        <f t="shared" si="12"/>
        <v>0</v>
      </c>
      <c r="Z59" s="15">
        <f t="shared" si="15"/>
        <v>0</v>
      </c>
      <c r="AA59" s="101">
        <f t="shared" si="16"/>
        <v>0</v>
      </c>
      <c r="AD59" s="20"/>
      <c r="AO59" s="28">
        <f t="shared" si="3"/>
        <v>0</v>
      </c>
      <c r="AP59" s="28">
        <f t="shared" si="4"/>
        <v>0</v>
      </c>
      <c r="AQ59" s="28">
        <f t="shared" si="5"/>
        <v>0</v>
      </c>
      <c r="AR59" s="28">
        <f t="shared" si="6"/>
        <v>0</v>
      </c>
      <c r="AS59" s="28">
        <f t="shared" si="7"/>
        <v>0</v>
      </c>
      <c r="AT59" s="229">
        <f t="shared" si="8"/>
        <v>0</v>
      </c>
      <c r="AU59" s="173">
        <f t="shared" si="9"/>
        <v>0</v>
      </c>
      <c r="AV59" s="35">
        <f t="shared" si="10"/>
        <v>0</v>
      </c>
      <c r="AW59" s="173">
        <f t="shared" si="11"/>
        <v>0</v>
      </c>
      <c r="AX59" s="45"/>
    </row>
    <row r="60" spans="1:50" ht="15.75" thickBot="1">
      <c r="A60" s="16">
        <v>50</v>
      </c>
      <c r="B60" s="29"/>
      <c r="C60" s="32"/>
      <c r="D60" s="32"/>
      <c r="E60" s="54"/>
      <c r="F60" s="29"/>
      <c r="G60" s="30"/>
      <c r="H60" s="36"/>
      <c r="I60" s="31"/>
      <c r="J60" s="29"/>
      <c r="K60" s="32"/>
      <c r="L60" s="29"/>
      <c r="M60" s="32"/>
      <c r="N60" s="29"/>
      <c r="O60" s="32"/>
      <c r="P60" s="208"/>
      <c r="Q60" s="209"/>
      <c r="R60" s="209"/>
      <c r="S60" s="212"/>
      <c r="T60" s="31"/>
      <c r="U60" s="32"/>
      <c r="V60" s="29"/>
      <c r="W60" s="32"/>
      <c r="X60" s="29"/>
      <c r="Y60" s="30">
        <f t="shared" si="12"/>
        <v>0</v>
      </c>
      <c r="Z60" s="16">
        <f t="shared" si="15"/>
        <v>0</v>
      </c>
      <c r="AA60" s="101">
        <f t="shared" si="16"/>
        <v>0</v>
      </c>
      <c r="AD60" s="20"/>
      <c r="AO60" s="28">
        <f t="shared" si="3"/>
        <v>0</v>
      </c>
      <c r="AP60" s="28">
        <f t="shared" si="4"/>
        <v>0</v>
      </c>
      <c r="AQ60" s="28">
        <f t="shared" si="5"/>
        <v>0</v>
      </c>
      <c r="AR60" s="28">
        <f t="shared" si="6"/>
        <v>0</v>
      </c>
      <c r="AS60" s="28">
        <f t="shared" si="7"/>
        <v>0</v>
      </c>
      <c r="AT60" s="229">
        <f t="shared" si="8"/>
        <v>0</v>
      </c>
      <c r="AU60" s="173">
        <f t="shared" si="9"/>
        <v>0</v>
      </c>
      <c r="AV60" s="35">
        <f t="shared" si="10"/>
        <v>0</v>
      </c>
      <c r="AW60" s="173">
        <f t="shared" si="11"/>
        <v>0</v>
      </c>
      <c r="AX60" s="45"/>
    </row>
  </sheetData>
  <conditionalFormatting sqref="B11:C11">
    <cfRule type="expression" dxfId="93" priority="19" stopIfTrue="1">
      <formula>$H11="F"</formula>
    </cfRule>
  </conditionalFormatting>
  <conditionalFormatting sqref="B11:C11">
    <cfRule type="expression" dxfId="92" priority="18" stopIfTrue="1">
      <formula>$H11="F"</formula>
    </cfRule>
  </conditionalFormatting>
  <conditionalFormatting sqref="B12:C12">
    <cfRule type="expression" dxfId="91" priority="17" stopIfTrue="1">
      <formula>$H12="F"</formula>
    </cfRule>
  </conditionalFormatting>
  <conditionalFormatting sqref="B12:C12">
    <cfRule type="expression" dxfId="90" priority="16" stopIfTrue="1">
      <formula>$H12="F"</formula>
    </cfRule>
  </conditionalFormatting>
  <conditionalFormatting sqref="B13:C13">
    <cfRule type="expression" dxfId="89" priority="15" stopIfTrue="1">
      <formula>$H13="F"</formula>
    </cfRule>
  </conditionalFormatting>
  <conditionalFormatting sqref="B13:C13">
    <cfRule type="expression" dxfId="88" priority="14" stopIfTrue="1">
      <formula>$H13="F"</formula>
    </cfRule>
  </conditionalFormatting>
  <conditionalFormatting sqref="E13">
    <cfRule type="expression" dxfId="87" priority="13" stopIfTrue="1">
      <formula>$H13="F"</formula>
    </cfRule>
  </conditionalFormatting>
  <conditionalFormatting sqref="B14:C14">
    <cfRule type="expression" dxfId="86" priority="12" stopIfTrue="1">
      <formula>$H14="F"</formula>
    </cfRule>
  </conditionalFormatting>
  <conditionalFormatting sqref="B14:C14">
    <cfRule type="expression" dxfId="85" priority="11" stopIfTrue="1">
      <formula>$H14="F"</formula>
    </cfRule>
  </conditionalFormatting>
  <conditionalFormatting sqref="E14">
    <cfRule type="expression" dxfId="84" priority="10" stopIfTrue="1">
      <formula>$H14="F"</formula>
    </cfRule>
  </conditionalFormatting>
  <conditionalFormatting sqref="B15:C15">
    <cfRule type="expression" dxfId="83" priority="9" stopIfTrue="1">
      <formula>$H15="F"</formula>
    </cfRule>
  </conditionalFormatting>
  <conditionalFormatting sqref="B15:C15">
    <cfRule type="expression" dxfId="82" priority="8" stopIfTrue="1">
      <formula>$H15="F"</formula>
    </cfRule>
  </conditionalFormatting>
  <conditionalFormatting sqref="E15">
    <cfRule type="expression" dxfId="81" priority="7" stopIfTrue="1">
      <formula>$H15="F"</formula>
    </cfRule>
  </conditionalFormatting>
  <conditionalFormatting sqref="B16:C16">
    <cfRule type="expression" dxfId="80" priority="6" stopIfTrue="1">
      <formula>$H16="F"</formula>
    </cfRule>
  </conditionalFormatting>
  <conditionalFormatting sqref="B16:C16">
    <cfRule type="expression" dxfId="79" priority="5" stopIfTrue="1">
      <formula>$H16="F"</formula>
    </cfRule>
  </conditionalFormatting>
  <conditionalFormatting sqref="B17:C17">
    <cfRule type="expression" dxfId="78" priority="4" stopIfTrue="1">
      <formula>$H17="F"</formula>
    </cfRule>
  </conditionalFormatting>
  <conditionalFormatting sqref="B17:C17">
    <cfRule type="expression" dxfId="77" priority="3" stopIfTrue="1">
      <formula>$H17="F"</formula>
    </cfRule>
  </conditionalFormatting>
  <conditionalFormatting sqref="E17">
    <cfRule type="expression" dxfId="76" priority="2" stopIfTrue="1">
      <formula>$H17="F"</formula>
    </cfRule>
  </conditionalFormatting>
  <conditionalFormatting sqref="E17">
    <cfRule type="expression" dxfId="75" priority="1" stopIfTrue="1">
      <formula>$H17="F"</formula>
    </cfRule>
  </conditionalFormatting>
  <pageMargins left="0.25" right="0.25" top="0.75" bottom="0.75" header="0.3" footer="0.3"/>
  <pageSetup paperSize="9" scale="50" orientation="landscape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</vt:i4>
      </vt:variant>
      <vt:variant>
        <vt:lpstr>Plages nommées</vt:lpstr>
      </vt:variant>
      <vt:variant>
        <vt:i4>10</vt:i4>
      </vt:variant>
    </vt:vector>
  </HeadingPairs>
  <TitlesOfParts>
    <vt:vector size="22" baseType="lpstr">
      <vt:lpstr>Pré-licenciées</vt:lpstr>
      <vt:lpstr>Pré-licenciés</vt:lpstr>
      <vt:lpstr>Poussines</vt:lpstr>
      <vt:lpstr>Poussins</vt:lpstr>
      <vt:lpstr>Pupilles F</vt:lpstr>
      <vt:lpstr>Pupilles G</vt:lpstr>
      <vt:lpstr>Benjamines</vt:lpstr>
      <vt:lpstr>Benjamins</vt:lpstr>
      <vt:lpstr>Minimes F</vt:lpstr>
      <vt:lpstr>Minimes G</vt:lpstr>
      <vt:lpstr>Educateurs</vt:lpstr>
      <vt:lpstr>Clubs</vt:lpstr>
      <vt:lpstr>Benjamines!Zone_d_impression</vt:lpstr>
      <vt:lpstr>Benjamins!Zone_d_impression</vt:lpstr>
      <vt:lpstr>Clubs!Zone_d_impression</vt:lpstr>
      <vt:lpstr>'Minimes F'!Zone_d_impression</vt:lpstr>
      <vt:lpstr>Poussines!Zone_d_impression</vt:lpstr>
      <vt:lpstr>Poussins!Zone_d_impression</vt:lpstr>
      <vt:lpstr>'Pré-licenciées'!Zone_d_impression</vt:lpstr>
      <vt:lpstr>'Pré-licenciés'!Zone_d_impression</vt:lpstr>
      <vt:lpstr>'Pupilles F'!Zone_d_impression</vt:lpstr>
      <vt:lpstr>'Pupilles G'!Zone_d_impression</vt:lpstr>
    </vt:vector>
  </TitlesOfParts>
  <Company>Hewlett-Packard Company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Utilisateur</dc:creator>
  <cp:lastModifiedBy>admin</cp:lastModifiedBy>
  <cp:lastPrinted>2016-10-02T12:52:01Z</cp:lastPrinted>
  <dcterms:created xsi:type="dcterms:W3CDTF">2013-11-10T17:02:09Z</dcterms:created>
  <dcterms:modified xsi:type="dcterms:W3CDTF">2016-10-05T06:37:16Z</dcterms:modified>
</cp:coreProperties>
</file>